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defaultThemeVersion="124226"/>
  <mc:AlternateContent xmlns:mc="http://schemas.openxmlformats.org/markup-compatibility/2006">
    <mc:Choice Requires="x15">
      <x15ac:absPath xmlns:x15ac="http://schemas.microsoft.com/office/spreadsheetml/2010/11/ac" url="C:\Users\elehhardwick.NYSBOELAN\Desktop\Website Development\"/>
    </mc:Choice>
  </mc:AlternateContent>
  <bookViews>
    <workbookView xWindow="360" yWindow="90" windowWidth="11340" windowHeight="6795"/>
  </bookViews>
  <sheets>
    <sheet name="Prop 1" sheetId="14" r:id="rId1"/>
  </sheets>
  <calcPr calcId="152511"/>
</workbook>
</file>

<file path=xl/calcChain.xml><?xml version="1.0" encoding="utf-8"?>
<calcChain xmlns="http://schemas.openxmlformats.org/spreadsheetml/2006/main">
  <c r="F55" i="14" l="1"/>
  <c r="G55" i="14" s="1"/>
  <c r="F45" i="14" l="1"/>
  <c r="G45" i="14" s="1"/>
  <c r="G51" i="14" l="1"/>
  <c r="F51" i="14"/>
  <c r="F38" i="14" l="1"/>
  <c r="G38" i="14" s="1"/>
  <c r="F15" i="14" l="1"/>
  <c r="G15" i="14" s="1"/>
  <c r="F24" i="14"/>
  <c r="G41" i="14" l="1"/>
  <c r="F41" i="14"/>
  <c r="F23" i="14" l="1"/>
  <c r="G23" i="14" s="1"/>
  <c r="F63" i="14"/>
  <c r="G63" i="14" s="1"/>
  <c r="G24" i="14"/>
  <c r="F44" i="14"/>
  <c r="G44" i="14" s="1"/>
  <c r="F40" i="14" l="1"/>
  <c r="G40" i="14" s="1"/>
  <c r="F57" i="14"/>
  <c r="G57" i="14" s="1"/>
  <c r="F68" i="14"/>
  <c r="G68" i="14" s="1"/>
  <c r="F39" i="14"/>
  <c r="G39" i="14" s="1"/>
  <c r="F37" i="14"/>
  <c r="G37" i="14" s="1"/>
  <c r="F29" i="14"/>
  <c r="G29" i="14" s="1"/>
  <c r="F67" i="14"/>
  <c r="G67" i="14" s="1"/>
  <c r="F32" i="14"/>
  <c r="G32" i="14" s="1"/>
  <c r="F14" i="14"/>
  <c r="G14" i="14" s="1"/>
  <c r="G17" i="14"/>
  <c r="F47" i="14"/>
  <c r="G47" i="14" s="1"/>
  <c r="F13" i="14"/>
  <c r="G13" i="14" s="1"/>
  <c r="F36" i="14"/>
  <c r="G36" i="14" s="1"/>
  <c r="F58" i="14"/>
  <c r="G58" i="14" s="1"/>
  <c r="F31" i="14"/>
  <c r="G31" i="14" s="1"/>
  <c r="F22" i="14"/>
  <c r="G22" i="14" s="1"/>
  <c r="F50" i="14"/>
  <c r="G50" i="14" s="1"/>
  <c r="F12" i="14"/>
  <c r="G12" i="14" s="1"/>
  <c r="F53" i="14"/>
  <c r="G53" i="14" s="1"/>
  <c r="F62" i="14"/>
  <c r="G62" i="14" s="1"/>
  <c r="F66" i="14"/>
  <c r="G66" i="14" s="1"/>
  <c r="F56" i="14"/>
  <c r="G56" i="14" s="1"/>
  <c r="F52" i="14"/>
  <c r="G52" i="14" s="1"/>
  <c r="F49" i="14"/>
  <c r="G49" i="14" s="1"/>
  <c r="F61" i="14"/>
  <c r="G61" i="14" s="1"/>
  <c r="F34" i="14"/>
  <c r="G34" i="14" s="1"/>
  <c r="F20" i="14"/>
  <c r="G20" i="14" s="1"/>
  <c r="F19" i="14"/>
  <c r="G19" i="14" s="1"/>
  <c r="F65" i="14"/>
  <c r="G65" i="14" s="1"/>
  <c r="F16" i="14"/>
  <c r="G16" i="14" s="1"/>
  <c r="F25" i="14"/>
  <c r="G25" i="14" s="1"/>
  <c r="F54" i="14"/>
  <c r="G54" i="14" s="1"/>
  <c r="F33" i="14"/>
  <c r="G33" i="14" s="1"/>
  <c r="G11" i="14"/>
  <c r="F11" i="14"/>
  <c r="F59" i="14"/>
  <c r="G59" i="14" s="1"/>
  <c r="F69" i="14"/>
  <c r="G69" i="14" s="1"/>
  <c r="F28" i="14"/>
  <c r="G28" i="14" s="1"/>
  <c r="F46" i="14"/>
  <c r="G46" i="14" s="1"/>
  <c r="F26" i="14"/>
  <c r="G26" i="14" s="1"/>
  <c r="F27" i="14"/>
  <c r="G27" i="14" s="1"/>
  <c r="F60" i="14"/>
  <c r="G60" i="14" s="1"/>
  <c r="F18" i="14"/>
  <c r="G18" i="14" s="1"/>
  <c r="F30" i="14"/>
  <c r="G30" i="14" s="1"/>
  <c r="F35" i="14"/>
  <c r="G35" i="14" s="1"/>
  <c r="F64" i="14"/>
  <c r="G64" i="14" s="1"/>
  <c r="F48" i="14"/>
  <c r="G48" i="14" s="1"/>
  <c r="E76" i="14"/>
  <c r="D76" i="14"/>
  <c r="C76" i="14"/>
  <c r="B76" i="14"/>
  <c r="F75" i="14"/>
  <c r="G75" i="14" s="1"/>
  <c r="F74" i="14"/>
  <c r="G74" i="14" s="1"/>
  <c r="F73" i="14"/>
  <c r="G73" i="14" s="1"/>
  <c r="F72" i="14"/>
  <c r="G72" i="14" s="1"/>
  <c r="F71" i="14"/>
  <c r="G71" i="14" s="1"/>
  <c r="E70" i="14"/>
  <c r="D70" i="14"/>
  <c r="C70" i="14"/>
  <c r="B70" i="14"/>
  <c r="F21" i="14"/>
  <c r="G21" i="14" s="1"/>
  <c r="F76" i="14" l="1"/>
  <c r="D77" i="14"/>
  <c r="E77" i="14"/>
  <c r="C77" i="14"/>
  <c r="C79" i="14" s="1"/>
  <c r="B77" i="14"/>
  <c r="B79" i="14" s="1"/>
  <c r="G76" i="14"/>
  <c r="F70" i="14"/>
  <c r="F77" i="14" s="1"/>
  <c r="G70" i="14"/>
  <c r="G77" i="14" l="1"/>
</calcChain>
</file>

<file path=xl/sharedStrings.xml><?xml version="1.0" encoding="utf-8"?>
<sst xmlns="http://schemas.openxmlformats.org/spreadsheetml/2006/main" count="82" uniqueCount="75">
  <si>
    <t>County</t>
  </si>
  <si>
    <t xml:space="preserve"> Albany</t>
  </si>
  <si>
    <t xml:space="preserve"> Allegany</t>
  </si>
  <si>
    <t xml:space="preserve"> Bronx</t>
  </si>
  <si>
    <t xml:space="preserve"> Broome</t>
  </si>
  <si>
    <t xml:space="preserve"> Cattaraugus</t>
  </si>
  <si>
    <t xml:space="preserve"> Cayuga</t>
  </si>
  <si>
    <t xml:space="preserve"> Chautauqua</t>
  </si>
  <si>
    <t xml:space="preserve"> Chemung</t>
  </si>
  <si>
    <t xml:space="preserve"> Chenango</t>
  </si>
  <si>
    <t xml:space="preserve"> Clinton</t>
  </si>
  <si>
    <t xml:space="preserve"> Columbia</t>
  </si>
  <si>
    <t xml:space="preserve"> Cortland</t>
  </si>
  <si>
    <t xml:space="preserve"> Delaware</t>
  </si>
  <si>
    <t xml:space="preserve"> Dutchess</t>
  </si>
  <si>
    <t xml:space="preserve"> Erie</t>
  </si>
  <si>
    <t xml:space="preserve"> Essex</t>
  </si>
  <si>
    <t xml:space="preserve"> Franklin</t>
  </si>
  <si>
    <t xml:space="preserve"> Fulton</t>
  </si>
  <si>
    <t xml:space="preserve"> Genesee</t>
  </si>
  <si>
    <t xml:space="preserve"> Greene</t>
  </si>
  <si>
    <t xml:space="preserve"> Hamilton</t>
  </si>
  <si>
    <t xml:space="preserve"> Herkimer</t>
  </si>
  <si>
    <t xml:space="preserve"> Jefferson</t>
  </si>
  <si>
    <t xml:space="preserve"> Kings</t>
  </si>
  <si>
    <t xml:space="preserve"> Lewis</t>
  </si>
  <si>
    <t xml:space="preserve"> Livingston</t>
  </si>
  <si>
    <t xml:space="preserve"> Madison</t>
  </si>
  <si>
    <t xml:space="preserve"> Monroe</t>
  </si>
  <si>
    <t xml:space="preserve"> Montgomery</t>
  </si>
  <si>
    <t xml:space="preserve"> Nassau</t>
  </si>
  <si>
    <t xml:space="preserve"> New York</t>
  </si>
  <si>
    <t xml:space="preserve"> Niagara</t>
  </si>
  <si>
    <t xml:space="preserve"> Oneida</t>
  </si>
  <si>
    <t xml:space="preserve"> Onondaga</t>
  </si>
  <si>
    <t xml:space="preserve"> Ontario</t>
  </si>
  <si>
    <t xml:space="preserve"> Orange</t>
  </si>
  <si>
    <t xml:space="preserve"> Orleans</t>
  </si>
  <si>
    <t xml:space="preserve"> Oswego</t>
  </si>
  <si>
    <t xml:space="preserve"> Otsego</t>
  </si>
  <si>
    <t xml:space="preserve"> Putnam</t>
  </si>
  <si>
    <t xml:space="preserve"> Queens</t>
  </si>
  <si>
    <t xml:space="preserve"> Rensselaer</t>
  </si>
  <si>
    <t xml:space="preserve"> Richmond</t>
  </si>
  <si>
    <t xml:space="preserve"> Rockland</t>
  </si>
  <si>
    <t xml:space="preserve"> Saratoga</t>
  </si>
  <si>
    <t xml:space="preserve"> Schenectady</t>
  </si>
  <si>
    <t xml:space="preserve"> Schoharie</t>
  </si>
  <si>
    <t xml:space="preserve"> Schuyler</t>
  </si>
  <si>
    <t xml:space="preserve"> Seneca</t>
  </si>
  <si>
    <t xml:space="preserve"> St. Lawrence</t>
  </si>
  <si>
    <t xml:space="preserve"> Steuben</t>
  </si>
  <si>
    <t xml:space="preserve"> Suffolk</t>
  </si>
  <si>
    <t xml:space="preserve"> Sullivan</t>
  </si>
  <si>
    <t xml:space="preserve"> Tioga</t>
  </si>
  <si>
    <t xml:space="preserve"> Tompkins</t>
  </si>
  <si>
    <t xml:space="preserve"> Ulster</t>
  </si>
  <si>
    <t xml:space="preserve"> Warren</t>
  </si>
  <si>
    <t xml:space="preserve"> Washington</t>
  </si>
  <si>
    <t xml:space="preserve"> Wayne</t>
  </si>
  <si>
    <t xml:space="preserve"> Westchester</t>
  </si>
  <si>
    <t xml:space="preserve"> Wyoming</t>
  </si>
  <si>
    <t xml:space="preserve"> Yates</t>
  </si>
  <si>
    <t>Total</t>
  </si>
  <si>
    <t>Total Outside NYC</t>
  </si>
  <si>
    <t>Total NYC</t>
  </si>
  <si>
    <t>Statewide Total</t>
  </si>
  <si>
    <t>RECAP</t>
  </si>
  <si>
    <t>Blank</t>
  </si>
  <si>
    <t>Void</t>
  </si>
  <si>
    <t>Yes</t>
  </si>
  <si>
    <t>No</t>
  </si>
  <si>
    <t>NYS Board of Elections Proposal Election Returns Nov. 4, 2014</t>
  </si>
  <si>
    <t>FORM OF SUBMISSION OF PROPOSAL NUMBER ONE, AN AMENDMENT
Revising State’s Redistricting Procedure
The proposed amendment to sections 4 and 5 and addition of new section 5-b to Article 3 of the State Constitution revises the redistricting procedure for state legislative and congressional districts.</t>
  </si>
  <si>
    <t>BV Subtotal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</si>
</sst>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0"/>
      <name val="Arial"/>
      <family val="2"/>
    </font>
    <font>
      <b/>
      <sz val="1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28">
    <xf numFmtId="0" fontId="0" fillId="0" borderId="0" xfId="0"/>
    <xf numFmtId="3" fontId="0" fillId="0" borderId="0" xfId="0" applyNumberFormat="1"/>
    <xf numFmtId="3" fontId="3" fillId="2" borderId="1" xfId="0" applyNumberFormat="1" applyFont="1" applyFill="1" applyBorder="1"/>
    <xf numFmtId="3" fontId="1" fillId="0" borderId="0" xfId="0" applyNumberFormat="1" applyFont="1" applyBorder="1"/>
    <xf numFmtId="3" fontId="0" fillId="0" borderId="0" xfId="0" applyNumberFormat="1" applyBorder="1"/>
    <xf numFmtId="0" fontId="1" fillId="0" borderId="1" xfId="0" applyFont="1" applyBorder="1"/>
    <xf numFmtId="3" fontId="0" fillId="0" borderId="1" xfId="0" applyNumberFormat="1" applyBorder="1"/>
    <xf numFmtId="3" fontId="1" fillId="0" borderId="1" xfId="0" applyNumberFormat="1" applyFont="1" applyBorder="1"/>
    <xf numFmtId="3" fontId="0" fillId="0" borderId="2" xfId="0" applyNumberFormat="1" applyBorder="1"/>
    <xf numFmtId="3" fontId="1" fillId="0" borderId="3" xfId="0" applyNumberFormat="1" applyFont="1" applyBorder="1"/>
    <xf numFmtId="3" fontId="1" fillId="0" borderId="5" xfId="0" applyNumberFormat="1" applyFont="1" applyBorder="1"/>
    <xf numFmtId="3" fontId="1" fillId="0" borderId="0" xfId="0" applyNumberFormat="1" applyFont="1" applyFill="1"/>
    <xf numFmtId="3" fontId="0" fillId="0" borderId="1" xfId="0" applyNumberFormat="1" applyFill="1" applyBorder="1"/>
    <xf numFmtId="3" fontId="1" fillId="0" borderId="1" xfId="0" applyNumberFormat="1" applyFont="1" applyFill="1" applyBorder="1"/>
    <xf numFmtId="3" fontId="0" fillId="0" borderId="0" xfId="0" applyNumberFormat="1" applyAlignment="1">
      <alignment horizontal="center"/>
    </xf>
    <xf numFmtId="3" fontId="1" fillId="0" borderId="0" xfId="0" applyNumberFormat="1" applyFont="1" applyAlignment="1">
      <alignment horizontal="center"/>
    </xf>
    <xf numFmtId="3" fontId="1" fillId="0" borderId="6" xfId="0" applyNumberFormat="1" applyFont="1" applyBorder="1" applyAlignment="1">
      <alignment horizontal="center" vertical="center" textRotation="45"/>
    </xf>
    <xf numFmtId="3" fontId="3" fillId="2" borderId="7" xfId="0" applyNumberFormat="1" applyFont="1" applyFill="1" applyBorder="1" applyAlignment="1">
      <alignment horizontal="center" vertical="center" textRotation="45"/>
    </xf>
    <xf numFmtId="3" fontId="3" fillId="2" borderId="1" xfId="0" applyNumberFormat="1" applyFont="1" applyFill="1" applyBorder="1" applyAlignment="1">
      <alignment horizontal="center" vertical="center" textRotation="45"/>
    </xf>
    <xf numFmtId="3" fontId="5" fillId="2" borderId="1" xfId="0" applyNumberFormat="1" applyFont="1" applyFill="1" applyBorder="1" applyAlignment="1">
      <alignment horizontal="center" vertical="center" textRotation="45"/>
    </xf>
    <xf numFmtId="3" fontId="1" fillId="0" borderId="1" xfId="0" applyNumberFormat="1" applyFont="1" applyBorder="1" applyAlignment="1">
      <alignment horizontal="center" vertical="center" textRotation="45"/>
    </xf>
    <xf numFmtId="3" fontId="1" fillId="0" borderId="2" xfId="0" applyNumberFormat="1" applyFont="1" applyBorder="1"/>
    <xf numFmtId="3" fontId="1" fillId="0" borderId="4" xfId="0" applyNumberFormat="1" applyFont="1" applyBorder="1"/>
    <xf numFmtId="0" fontId="1" fillId="0" borderId="1" xfId="0" applyFont="1" applyFill="1" applyBorder="1"/>
    <xf numFmtId="0" fontId="0" fillId="0" borderId="0" xfId="0" applyFill="1"/>
    <xf numFmtId="3" fontId="2" fillId="0" borderId="0" xfId="0" applyNumberFormat="1" applyFont="1" applyAlignment="1">
      <alignment horizontal="center"/>
    </xf>
    <xf numFmtId="3" fontId="0" fillId="0" borderId="0" xfId="0" applyNumberFormat="1" applyAlignment="1">
      <alignment horizontal="center"/>
    </xf>
    <xf numFmtId="3" fontId="1" fillId="0" borderId="0" xfId="0" applyNumberFormat="1" applyFont="1" applyAlignment="1">
      <alignment horizont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9"/>
  <sheetViews>
    <sheetView tabSelected="1" zoomScale="175" zoomScaleNormal="175" workbookViewId="0">
      <selection activeCell="A9" sqref="A9"/>
    </sheetView>
  </sheetViews>
  <sheetFormatPr defaultRowHeight="12.75" x14ac:dyDescent="0.2"/>
  <cols>
    <col min="1" max="1" width="17.7109375" style="1" customWidth="1"/>
    <col min="2" max="2" width="12.5703125" style="1" customWidth="1"/>
    <col min="3" max="3" width="13.28515625" style="1" customWidth="1"/>
    <col min="4" max="4" width="13" style="1" customWidth="1"/>
    <col min="5" max="5" width="12.140625" style="1" customWidth="1"/>
    <col min="6" max="6" width="14" style="1" customWidth="1"/>
    <col min="7" max="7" width="13.140625" style="1" customWidth="1"/>
    <col min="8" max="8" width="9.140625" style="1"/>
    <col min="9" max="9" width="3.85546875" style="1" customWidth="1"/>
    <col min="10" max="16384" width="9.140625" style="1"/>
  </cols>
  <sheetData>
    <row r="1" spans="1:10" ht="23.25" x14ac:dyDescent="0.35">
      <c r="A1" s="25" t="s">
        <v>72</v>
      </c>
      <c r="B1" s="26"/>
      <c r="C1" s="26"/>
      <c r="D1" s="26"/>
      <c r="E1" s="26"/>
      <c r="F1" s="26"/>
      <c r="G1" s="26"/>
      <c r="H1" s="26"/>
      <c r="I1" s="26"/>
      <c r="J1" s="14"/>
    </row>
    <row r="2" spans="1:10" x14ac:dyDescent="0.2">
      <c r="A2" s="15"/>
      <c r="B2" s="14"/>
      <c r="C2" s="14"/>
      <c r="D2" s="14"/>
      <c r="E2" s="14"/>
      <c r="F2" s="14"/>
      <c r="G2" s="14"/>
      <c r="H2" s="14"/>
      <c r="I2" s="14"/>
      <c r="J2" s="14"/>
    </row>
    <row r="3" spans="1:10" x14ac:dyDescent="0.2">
      <c r="A3" s="15"/>
      <c r="B3" s="27" t="s">
        <v>73</v>
      </c>
      <c r="C3" s="26"/>
      <c r="D3" s="26"/>
      <c r="E3" s="26"/>
      <c r="F3" s="26"/>
      <c r="G3" s="26"/>
      <c r="H3" s="14"/>
      <c r="I3" s="14"/>
      <c r="J3" s="14"/>
    </row>
    <row r="4" spans="1:10" x14ac:dyDescent="0.2">
      <c r="A4" s="15"/>
      <c r="B4" s="26"/>
      <c r="C4" s="26"/>
      <c r="D4" s="26"/>
      <c r="E4" s="26"/>
      <c r="F4" s="26"/>
      <c r="G4" s="26"/>
      <c r="H4" s="14"/>
      <c r="I4" s="14"/>
      <c r="J4" s="14"/>
    </row>
    <row r="5" spans="1:10" x14ac:dyDescent="0.2">
      <c r="A5" s="15"/>
      <c r="B5" s="26"/>
      <c r="C5" s="26"/>
      <c r="D5" s="26"/>
      <c r="E5" s="26"/>
      <c r="F5" s="26"/>
      <c r="G5" s="26"/>
      <c r="H5" s="14"/>
      <c r="I5" s="14"/>
      <c r="J5" s="14"/>
    </row>
    <row r="6" spans="1:10" x14ac:dyDescent="0.2">
      <c r="A6" s="15"/>
      <c r="B6" s="26"/>
      <c r="C6" s="26"/>
      <c r="D6" s="26"/>
      <c r="E6" s="26"/>
      <c r="F6" s="26"/>
      <c r="G6" s="26"/>
      <c r="H6" s="14"/>
      <c r="I6" s="14"/>
      <c r="J6" s="14"/>
    </row>
    <row r="7" spans="1:10" ht="14.25" customHeight="1" x14ac:dyDescent="0.2">
      <c r="A7" s="15"/>
      <c r="B7" s="26"/>
      <c r="C7" s="26"/>
      <c r="D7" s="26"/>
      <c r="E7" s="26"/>
      <c r="F7" s="26"/>
      <c r="G7" s="26"/>
      <c r="H7" s="14"/>
      <c r="I7" s="14"/>
      <c r="J7" s="14"/>
    </row>
    <row r="9" spans="1:10" x14ac:dyDescent="0.2">
      <c r="B9" s="3"/>
      <c r="C9" s="3"/>
      <c r="D9" s="3"/>
      <c r="E9" s="3"/>
      <c r="F9" s="3"/>
      <c r="G9" s="3"/>
    </row>
    <row r="10" spans="1:10" ht="51" x14ac:dyDescent="0.2">
      <c r="A10" s="16" t="s">
        <v>0</v>
      </c>
      <c r="B10" s="17" t="s">
        <v>70</v>
      </c>
      <c r="C10" s="18" t="s">
        <v>71</v>
      </c>
      <c r="D10" s="19" t="s">
        <v>68</v>
      </c>
      <c r="E10" s="19" t="s">
        <v>69</v>
      </c>
      <c r="F10" s="19" t="s">
        <v>74</v>
      </c>
      <c r="G10" s="19" t="s">
        <v>63</v>
      </c>
    </row>
    <row r="11" spans="1:10" x14ac:dyDescent="0.2">
      <c r="A11" s="7" t="s">
        <v>1</v>
      </c>
      <c r="B11" s="6">
        <v>33255</v>
      </c>
      <c r="C11" s="6">
        <v>42672</v>
      </c>
      <c r="D11" s="6">
        <v>13307</v>
      </c>
      <c r="E11" s="6">
        <v>43</v>
      </c>
      <c r="F11" s="6">
        <f>SUM(D11:E11)</f>
        <v>13350</v>
      </c>
      <c r="G11" s="7">
        <f>SUM(B11:E11)</f>
        <v>89277</v>
      </c>
    </row>
    <row r="12" spans="1:10" x14ac:dyDescent="0.2">
      <c r="A12" s="7" t="s">
        <v>2</v>
      </c>
      <c r="B12" s="6">
        <v>5114</v>
      </c>
      <c r="C12" s="6">
        <v>4499</v>
      </c>
      <c r="D12" s="6">
        <v>2681</v>
      </c>
      <c r="E12" s="6">
        <v>0</v>
      </c>
      <c r="F12" s="6">
        <f>SUM(D12:E12)</f>
        <v>2681</v>
      </c>
      <c r="G12" s="7">
        <f>SUM(B12:C12)+F12</f>
        <v>12294</v>
      </c>
    </row>
    <row r="13" spans="1:10" x14ac:dyDescent="0.2">
      <c r="A13" s="7" t="s">
        <v>4</v>
      </c>
      <c r="B13" s="6">
        <v>29534</v>
      </c>
      <c r="C13" s="6">
        <v>15729</v>
      </c>
      <c r="D13" s="6">
        <v>8081</v>
      </c>
      <c r="E13" s="6">
        <v>6</v>
      </c>
      <c r="F13" s="6">
        <f>SUM(D13:E13)</f>
        <v>8087</v>
      </c>
      <c r="G13" s="7">
        <f>SUM(B13:C13)+F13</f>
        <v>53350</v>
      </c>
    </row>
    <row r="14" spans="1:10" x14ac:dyDescent="0.2">
      <c r="A14" s="7" t="s">
        <v>5</v>
      </c>
      <c r="B14" s="6">
        <v>8697</v>
      </c>
      <c r="C14" s="6">
        <v>7023</v>
      </c>
      <c r="D14" s="6">
        <v>4415</v>
      </c>
      <c r="E14" s="6">
        <v>1</v>
      </c>
      <c r="F14" s="6">
        <f>SUM(D14:E14)</f>
        <v>4416</v>
      </c>
      <c r="G14" s="7">
        <f>SUM(B14:C14)+F14</f>
        <v>20136</v>
      </c>
    </row>
    <row r="15" spans="1:10" customFormat="1" x14ac:dyDescent="0.2">
      <c r="A15" s="5" t="s">
        <v>6</v>
      </c>
      <c r="B15" s="6">
        <v>8498</v>
      </c>
      <c r="C15" s="6">
        <v>10360</v>
      </c>
      <c r="D15" s="6">
        <v>2959</v>
      </c>
      <c r="E15" s="6">
        <v>1</v>
      </c>
      <c r="F15" s="6">
        <f t="shared" ref="F15" si="0">SUM(D15:E15)</f>
        <v>2960</v>
      </c>
      <c r="G15" s="7">
        <f t="shared" ref="G15" si="1">SUM(B15:C15)+F15</f>
        <v>21818</v>
      </c>
    </row>
    <row r="16" spans="1:10" x14ac:dyDescent="0.2">
      <c r="A16" s="7" t="s">
        <v>7</v>
      </c>
      <c r="B16" s="6">
        <v>19070</v>
      </c>
      <c r="C16" s="6">
        <v>10643</v>
      </c>
      <c r="D16" s="6">
        <v>5453</v>
      </c>
      <c r="E16" s="6">
        <v>3</v>
      </c>
      <c r="F16" s="6">
        <f t="shared" ref="F16:F40" si="2">SUM(D16:E16)</f>
        <v>5456</v>
      </c>
      <c r="G16" s="7">
        <f t="shared" ref="G16:G40" si="3">SUM(B16:C16)+F16</f>
        <v>35169</v>
      </c>
    </row>
    <row r="17" spans="1:7" x14ac:dyDescent="0.2">
      <c r="A17" s="7" t="s">
        <v>8</v>
      </c>
      <c r="B17" s="6">
        <v>10777</v>
      </c>
      <c r="C17" s="6">
        <v>6627</v>
      </c>
      <c r="D17" s="6">
        <v>5931</v>
      </c>
      <c r="E17" s="6">
        <v>0</v>
      </c>
      <c r="F17" s="6">
        <v>5931</v>
      </c>
      <c r="G17" s="7">
        <f t="shared" si="3"/>
        <v>23335</v>
      </c>
    </row>
    <row r="18" spans="1:7" x14ac:dyDescent="0.2">
      <c r="A18" s="7" t="s">
        <v>9</v>
      </c>
      <c r="B18" s="6">
        <v>6130</v>
      </c>
      <c r="C18" s="6">
        <v>4063</v>
      </c>
      <c r="D18" s="6">
        <v>2069</v>
      </c>
      <c r="E18" s="6">
        <v>6</v>
      </c>
      <c r="F18" s="6">
        <f t="shared" si="2"/>
        <v>2075</v>
      </c>
      <c r="G18" s="7">
        <f t="shared" si="3"/>
        <v>12268</v>
      </c>
    </row>
    <row r="19" spans="1:7" x14ac:dyDescent="0.2">
      <c r="A19" s="7" t="s">
        <v>10</v>
      </c>
      <c r="B19" s="6">
        <v>9618</v>
      </c>
      <c r="C19" s="6">
        <v>7035</v>
      </c>
      <c r="D19" s="6">
        <v>3658</v>
      </c>
      <c r="E19" s="6">
        <v>0</v>
      </c>
      <c r="F19" s="6">
        <f t="shared" si="2"/>
        <v>3658</v>
      </c>
      <c r="G19" s="7">
        <f t="shared" si="3"/>
        <v>20311</v>
      </c>
    </row>
    <row r="20" spans="1:7" x14ac:dyDescent="0.2">
      <c r="A20" s="7" t="s">
        <v>11</v>
      </c>
      <c r="B20" s="6">
        <v>9026</v>
      </c>
      <c r="C20" s="6">
        <v>8919</v>
      </c>
      <c r="D20" s="6">
        <v>3332</v>
      </c>
      <c r="E20" s="6">
        <v>2</v>
      </c>
      <c r="F20" s="6">
        <f t="shared" si="2"/>
        <v>3334</v>
      </c>
      <c r="G20" s="7">
        <f t="shared" si="3"/>
        <v>21279</v>
      </c>
    </row>
    <row r="21" spans="1:7" x14ac:dyDescent="0.2">
      <c r="A21" s="7" t="s">
        <v>12</v>
      </c>
      <c r="B21" s="6">
        <v>4969</v>
      </c>
      <c r="C21" s="6">
        <v>5383</v>
      </c>
      <c r="D21" s="6">
        <v>1631</v>
      </c>
      <c r="E21" s="6">
        <v>0</v>
      </c>
      <c r="F21" s="6">
        <f t="shared" si="2"/>
        <v>1631</v>
      </c>
      <c r="G21" s="7">
        <f t="shared" si="3"/>
        <v>11983</v>
      </c>
    </row>
    <row r="22" spans="1:7" x14ac:dyDescent="0.2">
      <c r="A22" s="7" t="s">
        <v>13</v>
      </c>
      <c r="B22" s="6">
        <v>5837</v>
      </c>
      <c r="C22" s="6">
        <v>4593</v>
      </c>
      <c r="D22" s="6">
        <v>2620</v>
      </c>
      <c r="E22" s="6">
        <v>2</v>
      </c>
      <c r="F22" s="6">
        <f>SUM(D22:E22)</f>
        <v>2622</v>
      </c>
      <c r="G22" s="7">
        <f t="shared" si="3"/>
        <v>13052</v>
      </c>
    </row>
    <row r="23" spans="1:7" customFormat="1" x14ac:dyDescent="0.2">
      <c r="A23" s="5" t="s">
        <v>14</v>
      </c>
      <c r="B23" s="6">
        <v>35719</v>
      </c>
      <c r="C23" s="6">
        <v>27522</v>
      </c>
      <c r="D23" s="6">
        <v>14497</v>
      </c>
      <c r="E23" s="6">
        <v>0</v>
      </c>
      <c r="F23" s="6">
        <f t="shared" ref="F23" si="4">SUM(D23:E23)</f>
        <v>14497</v>
      </c>
      <c r="G23" s="7">
        <f t="shared" ref="G23" si="5">SUM(B23:C23)+F23</f>
        <v>77738</v>
      </c>
    </row>
    <row r="24" spans="1:7" customFormat="1" x14ac:dyDescent="0.2">
      <c r="A24" s="5" t="s">
        <v>15</v>
      </c>
      <c r="B24" s="6">
        <v>123721</v>
      </c>
      <c r="C24" s="6">
        <v>80056</v>
      </c>
      <c r="D24" s="6">
        <v>42271</v>
      </c>
      <c r="E24" s="6">
        <v>0</v>
      </c>
      <c r="F24" s="6">
        <f t="shared" si="2"/>
        <v>42271</v>
      </c>
      <c r="G24" s="7">
        <f t="shared" ref="G24" si="6">SUM(B24:C24)+F24</f>
        <v>246048</v>
      </c>
    </row>
    <row r="25" spans="1:7" x14ac:dyDescent="0.2">
      <c r="A25" s="7" t="s">
        <v>16</v>
      </c>
      <c r="B25" s="6">
        <v>4455</v>
      </c>
      <c r="C25" s="6">
        <v>3609</v>
      </c>
      <c r="D25" s="6">
        <v>3415</v>
      </c>
      <c r="E25" s="6">
        <v>0</v>
      </c>
      <c r="F25" s="6">
        <f t="shared" si="2"/>
        <v>3415</v>
      </c>
      <c r="G25" s="7">
        <f t="shared" si="3"/>
        <v>11479</v>
      </c>
    </row>
    <row r="26" spans="1:7" x14ac:dyDescent="0.2">
      <c r="A26" s="7" t="s">
        <v>17</v>
      </c>
      <c r="B26" s="6">
        <v>4720</v>
      </c>
      <c r="C26" s="6">
        <v>3187</v>
      </c>
      <c r="D26" s="6">
        <v>2869</v>
      </c>
      <c r="E26" s="6">
        <v>3</v>
      </c>
      <c r="F26" s="6">
        <f t="shared" si="2"/>
        <v>2872</v>
      </c>
      <c r="G26" s="7">
        <f t="shared" si="3"/>
        <v>10779</v>
      </c>
    </row>
    <row r="27" spans="1:7" x14ac:dyDescent="0.2">
      <c r="A27" s="7" t="s">
        <v>18</v>
      </c>
      <c r="B27" s="6">
        <v>5622</v>
      </c>
      <c r="C27" s="6">
        <v>5989</v>
      </c>
      <c r="D27" s="6">
        <v>2311</v>
      </c>
      <c r="E27" s="6">
        <v>19</v>
      </c>
      <c r="F27" s="6">
        <f t="shared" si="2"/>
        <v>2330</v>
      </c>
      <c r="G27" s="7">
        <f t="shared" si="3"/>
        <v>13941</v>
      </c>
    </row>
    <row r="28" spans="1:7" x14ac:dyDescent="0.2">
      <c r="A28" s="7" t="s">
        <v>19</v>
      </c>
      <c r="B28" s="6">
        <v>7029</v>
      </c>
      <c r="C28" s="6">
        <v>6390</v>
      </c>
      <c r="D28" s="6">
        <v>3106</v>
      </c>
      <c r="E28" s="6">
        <v>8</v>
      </c>
      <c r="F28" s="6">
        <f t="shared" si="2"/>
        <v>3114</v>
      </c>
      <c r="G28" s="7">
        <f t="shared" si="3"/>
        <v>16533</v>
      </c>
    </row>
    <row r="29" spans="1:7" x14ac:dyDescent="0.2">
      <c r="A29" s="7" t="s">
        <v>20</v>
      </c>
      <c r="B29" s="6">
        <v>6481</v>
      </c>
      <c r="C29" s="6">
        <v>6478</v>
      </c>
      <c r="D29" s="6">
        <v>2987</v>
      </c>
      <c r="E29" s="6">
        <v>0</v>
      </c>
      <c r="F29" s="6">
        <f t="shared" si="2"/>
        <v>2987</v>
      </c>
      <c r="G29" s="7">
        <f t="shared" si="3"/>
        <v>15946</v>
      </c>
    </row>
    <row r="30" spans="1:7" x14ac:dyDescent="0.2">
      <c r="A30" s="7" t="s">
        <v>21</v>
      </c>
      <c r="B30" s="6">
        <v>1063</v>
      </c>
      <c r="C30" s="6">
        <v>1076</v>
      </c>
      <c r="D30" s="6">
        <v>307</v>
      </c>
      <c r="E30" s="6">
        <v>34</v>
      </c>
      <c r="F30" s="6">
        <f t="shared" si="2"/>
        <v>341</v>
      </c>
      <c r="G30" s="7">
        <f t="shared" si="3"/>
        <v>2480</v>
      </c>
    </row>
    <row r="31" spans="1:7" x14ac:dyDescent="0.2">
      <c r="A31" s="7" t="s">
        <v>22</v>
      </c>
      <c r="B31" s="6">
        <v>7221</v>
      </c>
      <c r="C31" s="6">
        <v>5459</v>
      </c>
      <c r="D31" s="6">
        <v>2883</v>
      </c>
      <c r="E31" s="6">
        <v>4</v>
      </c>
      <c r="F31" s="6">
        <f t="shared" si="2"/>
        <v>2887</v>
      </c>
      <c r="G31" s="7">
        <f t="shared" si="3"/>
        <v>15567</v>
      </c>
    </row>
    <row r="32" spans="1:7" x14ac:dyDescent="0.2">
      <c r="A32" s="7" t="s">
        <v>23</v>
      </c>
      <c r="B32" s="6">
        <v>11660</v>
      </c>
      <c r="C32" s="6">
        <v>9440</v>
      </c>
      <c r="D32" s="6">
        <v>3944</v>
      </c>
      <c r="E32" s="6">
        <v>0</v>
      </c>
      <c r="F32" s="6">
        <f t="shared" si="2"/>
        <v>3944</v>
      </c>
      <c r="G32" s="7">
        <f t="shared" si="3"/>
        <v>25044</v>
      </c>
    </row>
    <row r="33" spans="1:7" x14ac:dyDescent="0.2">
      <c r="A33" s="7" t="s">
        <v>25</v>
      </c>
      <c r="B33" s="6">
        <v>2810</v>
      </c>
      <c r="C33" s="6">
        <v>2976</v>
      </c>
      <c r="D33" s="6">
        <v>1223</v>
      </c>
      <c r="E33" s="6">
        <v>0</v>
      </c>
      <c r="F33" s="6">
        <f t="shared" si="2"/>
        <v>1223</v>
      </c>
      <c r="G33" s="7">
        <f t="shared" si="3"/>
        <v>7009</v>
      </c>
    </row>
    <row r="34" spans="1:7" x14ac:dyDescent="0.2">
      <c r="A34" s="7" t="s">
        <v>26</v>
      </c>
      <c r="B34" s="6">
        <v>7521</v>
      </c>
      <c r="C34" s="6">
        <v>7543</v>
      </c>
      <c r="D34" s="6">
        <v>3733</v>
      </c>
      <c r="E34" s="6">
        <v>0</v>
      </c>
      <c r="F34" s="6">
        <f t="shared" si="2"/>
        <v>3733</v>
      </c>
      <c r="G34" s="7">
        <f t="shared" si="3"/>
        <v>18797</v>
      </c>
    </row>
    <row r="35" spans="1:7" x14ac:dyDescent="0.2">
      <c r="A35" s="7" t="s">
        <v>27</v>
      </c>
      <c r="B35" s="6">
        <v>8417</v>
      </c>
      <c r="C35" s="6">
        <v>8216</v>
      </c>
      <c r="D35" s="6">
        <v>2137</v>
      </c>
      <c r="E35" s="6">
        <v>1</v>
      </c>
      <c r="F35" s="6">
        <f t="shared" si="2"/>
        <v>2138</v>
      </c>
      <c r="G35" s="7">
        <f t="shared" si="3"/>
        <v>18771</v>
      </c>
    </row>
    <row r="36" spans="1:7" x14ac:dyDescent="0.2">
      <c r="A36" s="7" t="s">
        <v>28</v>
      </c>
      <c r="B36" s="6">
        <v>99909</v>
      </c>
      <c r="C36" s="6">
        <v>74428</v>
      </c>
      <c r="D36" s="6">
        <v>31187</v>
      </c>
      <c r="E36" s="6">
        <v>241</v>
      </c>
      <c r="F36" s="6">
        <f t="shared" si="2"/>
        <v>31428</v>
      </c>
      <c r="G36" s="7">
        <f t="shared" si="3"/>
        <v>205765</v>
      </c>
    </row>
    <row r="37" spans="1:7" x14ac:dyDescent="0.2">
      <c r="A37" s="7" t="s">
        <v>29</v>
      </c>
      <c r="B37" s="6">
        <v>4840</v>
      </c>
      <c r="C37" s="6">
        <v>6424</v>
      </c>
      <c r="D37" s="6">
        <v>2045</v>
      </c>
      <c r="E37" s="6">
        <v>3</v>
      </c>
      <c r="F37" s="6">
        <f t="shared" si="2"/>
        <v>2048</v>
      </c>
      <c r="G37" s="7">
        <f t="shared" si="3"/>
        <v>13312</v>
      </c>
    </row>
    <row r="38" spans="1:7" customFormat="1" x14ac:dyDescent="0.2">
      <c r="A38" s="5" t="s">
        <v>30</v>
      </c>
      <c r="B38" s="6">
        <v>150648</v>
      </c>
      <c r="C38" s="6">
        <v>100315</v>
      </c>
      <c r="D38" s="6">
        <v>75081</v>
      </c>
      <c r="E38" s="6">
        <v>166</v>
      </c>
      <c r="F38" s="6">
        <f t="shared" ref="F38" si="7">SUM(D38:E38)</f>
        <v>75247</v>
      </c>
      <c r="G38" s="7">
        <f t="shared" ref="G38" si="8">SUM(B38:C38)+F38</f>
        <v>326210</v>
      </c>
    </row>
    <row r="39" spans="1:7" x14ac:dyDescent="0.2">
      <c r="A39" s="7" t="s">
        <v>32</v>
      </c>
      <c r="B39" s="6">
        <v>24148</v>
      </c>
      <c r="C39" s="6">
        <v>18272</v>
      </c>
      <c r="D39" s="6">
        <v>12717</v>
      </c>
      <c r="E39" s="6">
        <v>3</v>
      </c>
      <c r="F39" s="6">
        <f t="shared" si="2"/>
        <v>12720</v>
      </c>
      <c r="G39" s="7">
        <f t="shared" si="3"/>
        <v>55140</v>
      </c>
    </row>
    <row r="40" spans="1:7" x14ac:dyDescent="0.2">
      <c r="A40" s="7" t="s">
        <v>33</v>
      </c>
      <c r="B40" s="6">
        <v>23039</v>
      </c>
      <c r="C40" s="6">
        <v>19121</v>
      </c>
      <c r="D40" s="6">
        <v>10108</v>
      </c>
      <c r="E40" s="6">
        <v>3</v>
      </c>
      <c r="F40" s="6">
        <f t="shared" si="2"/>
        <v>10111</v>
      </c>
      <c r="G40" s="7">
        <f t="shared" si="3"/>
        <v>52271</v>
      </c>
    </row>
    <row r="41" spans="1:7" customFormat="1" x14ac:dyDescent="0.2">
      <c r="A41" s="5" t="s">
        <v>34</v>
      </c>
      <c r="B41" s="6">
        <v>62258</v>
      </c>
      <c r="C41" s="6">
        <v>55277</v>
      </c>
      <c r="D41" s="6">
        <v>19763</v>
      </c>
      <c r="E41" s="6">
        <v>0</v>
      </c>
      <c r="F41" s="6">
        <f t="shared" ref="F41" si="9">SUM(D41:E41)</f>
        <v>19763</v>
      </c>
      <c r="G41" s="7">
        <f t="shared" ref="G41" si="10">SUM(B41:C41)+F41</f>
        <v>137298</v>
      </c>
    </row>
    <row r="42" spans="1:7" x14ac:dyDescent="0.2">
      <c r="A42" s="3"/>
      <c r="B42" s="4"/>
      <c r="C42" s="4"/>
      <c r="D42" s="4"/>
      <c r="E42" s="4"/>
      <c r="F42" s="4"/>
      <c r="G42" s="3"/>
    </row>
    <row r="43" spans="1:7" ht="51" x14ac:dyDescent="0.2">
      <c r="A43" s="20" t="s">
        <v>0</v>
      </c>
      <c r="B43" s="18" t="s">
        <v>70</v>
      </c>
      <c r="C43" s="18" t="s">
        <v>71</v>
      </c>
      <c r="D43" s="19" t="s">
        <v>68</v>
      </c>
      <c r="E43" s="19" t="s">
        <v>69</v>
      </c>
      <c r="F43" s="19" t="s">
        <v>74</v>
      </c>
      <c r="G43" s="19" t="s">
        <v>63</v>
      </c>
    </row>
    <row r="44" spans="1:7" customFormat="1" x14ac:dyDescent="0.2">
      <c r="A44" s="5" t="s">
        <v>35</v>
      </c>
      <c r="B44" s="6">
        <v>14763</v>
      </c>
      <c r="C44" s="6">
        <v>11695</v>
      </c>
      <c r="D44" s="6">
        <v>6382</v>
      </c>
      <c r="E44" s="6">
        <v>4</v>
      </c>
      <c r="F44" s="6">
        <f>SUM(D44:E44)</f>
        <v>6386</v>
      </c>
      <c r="G44" s="7">
        <f>SUM(B44:C44)+F44</f>
        <v>32844</v>
      </c>
    </row>
    <row r="45" spans="1:7" customFormat="1" x14ac:dyDescent="0.2">
      <c r="A45" s="5" t="s">
        <v>36</v>
      </c>
      <c r="B45" s="6">
        <v>38617</v>
      </c>
      <c r="C45" s="6">
        <v>24968</v>
      </c>
      <c r="D45" s="6">
        <v>27562</v>
      </c>
      <c r="E45" s="6">
        <v>0</v>
      </c>
      <c r="F45" s="6">
        <f t="shared" ref="F45" si="11">SUM(D45:E45)</f>
        <v>27562</v>
      </c>
      <c r="G45" s="7">
        <f t="shared" ref="G45" si="12">SUM(B45:C45)+F45</f>
        <v>91147</v>
      </c>
    </row>
    <row r="46" spans="1:7" x14ac:dyDescent="0.2">
      <c r="A46" s="7" t="s">
        <v>37</v>
      </c>
      <c r="B46" s="6">
        <v>3953</v>
      </c>
      <c r="C46" s="6">
        <v>4005</v>
      </c>
      <c r="D46" s="6">
        <v>1780</v>
      </c>
      <c r="E46" s="6">
        <v>4</v>
      </c>
      <c r="F46" s="6">
        <f t="shared" ref="F46:F69" si="13">SUM(D46:E46)</f>
        <v>1784</v>
      </c>
      <c r="G46" s="7">
        <f t="shared" ref="G46:G69" si="14">SUM(B46:C46)+F46</f>
        <v>9742</v>
      </c>
    </row>
    <row r="47" spans="1:7" x14ac:dyDescent="0.2">
      <c r="A47" s="7" t="s">
        <v>38</v>
      </c>
      <c r="B47" s="6">
        <v>13252</v>
      </c>
      <c r="C47" s="6">
        <v>12173</v>
      </c>
      <c r="D47" s="6">
        <v>4204</v>
      </c>
      <c r="E47" s="6">
        <v>17</v>
      </c>
      <c r="F47" s="6">
        <f t="shared" si="13"/>
        <v>4221</v>
      </c>
      <c r="G47" s="7">
        <f t="shared" si="14"/>
        <v>29646</v>
      </c>
    </row>
    <row r="48" spans="1:7" x14ac:dyDescent="0.2">
      <c r="A48" s="7" t="s">
        <v>39</v>
      </c>
      <c r="B48" s="6">
        <v>7909</v>
      </c>
      <c r="C48" s="6">
        <v>6399</v>
      </c>
      <c r="D48" s="6">
        <v>2154</v>
      </c>
      <c r="E48" s="6">
        <v>0</v>
      </c>
      <c r="F48" s="6">
        <f t="shared" si="13"/>
        <v>2154</v>
      </c>
      <c r="G48" s="7">
        <f t="shared" si="14"/>
        <v>16462</v>
      </c>
    </row>
    <row r="49" spans="1:7" x14ac:dyDescent="0.2">
      <c r="A49" s="7" t="s">
        <v>40</v>
      </c>
      <c r="B49" s="6">
        <v>13887</v>
      </c>
      <c r="C49" s="6">
        <v>9242</v>
      </c>
      <c r="D49" s="6">
        <v>4913</v>
      </c>
      <c r="E49" s="6">
        <v>0</v>
      </c>
      <c r="F49" s="6">
        <f t="shared" si="13"/>
        <v>4913</v>
      </c>
      <c r="G49" s="7">
        <f t="shared" si="14"/>
        <v>28042</v>
      </c>
    </row>
    <row r="50" spans="1:7" x14ac:dyDescent="0.2">
      <c r="A50" s="7" t="s">
        <v>42</v>
      </c>
      <c r="B50" s="6">
        <v>16494</v>
      </c>
      <c r="C50" s="6">
        <v>22859</v>
      </c>
      <c r="D50" s="6">
        <v>8449</v>
      </c>
      <c r="E50" s="6">
        <v>0</v>
      </c>
      <c r="F50" s="6">
        <f t="shared" si="13"/>
        <v>8449</v>
      </c>
      <c r="G50" s="7">
        <f t="shared" si="14"/>
        <v>47802</v>
      </c>
    </row>
    <row r="51" spans="1:7" customFormat="1" x14ac:dyDescent="0.2">
      <c r="A51" s="5" t="s">
        <v>44</v>
      </c>
      <c r="B51" s="6">
        <v>30592</v>
      </c>
      <c r="C51" s="6">
        <v>22746</v>
      </c>
      <c r="D51" s="6">
        <v>22546</v>
      </c>
      <c r="E51" s="6">
        <v>33</v>
      </c>
      <c r="F51" s="6">
        <f t="shared" ref="F51" si="15">SUM(D51:E51)</f>
        <v>22579</v>
      </c>
      <c r="G51" s="7">
        <f t="shared" ref="G51" si="16">SUM(B51:C51)+F51</f>
        <v>75917</v>
      </c>
    </row>
    <row r="52" spans="1:7" x14ac:dyDescent="0.2">
      <c r="A52" s="7" t="s">
        <v>45</v>
      </c>
      <c r="B52" s="6">
        <v>29575</v>
      </c>
      <c r="C52" s="6">
        <v>31012</v>
      </c>
      <c r="D52" s="6">
        <v>9216</v>
      </c>
      <c r="E52" s="6">
        <v>3</v>
      </c>
      <c r="F52" s="6">
        <f t="shared" si="13"/>
        <v>9219</v>
      </c>
      <c r="G52" s="7">
        <f t="shared" si="14"/>
        <v>69806</v>
      </c>
    </row>
    <row r="53" spans="1:7" x14ac:dyDescent="0.2">
      <c r="A53" s="7" t="s">
        <v>46</v>
      </c>
      <c r="B53" s="6">
        <v>18034</v>
      </c>
      <c r="C53" s="6">
        <v>20139</v>
      </c>
      <c r="D53" s="6">
        <v>7049</v>
      </c>
      <c r="E53" s="6">
        <v>14</v>
      </c>
      <c r="F53" s="6">
        <f>SUM(D53:E53)</f>
        <v>7063</v>
      </c>
      <c r="G53" s="7">
        <f t="shared" si="14"/>
        <v>45236</v>
      </c>
    </row>
    <row r="54" spans="1:7" x14ac:dyDescent="0.2">
      <c r="A54" s="7" t="s">
        <v>47</v>
      </c>
      <c r="B54" s="6">
        <v>4086</v>
      </c>
      <c r="C54" s="6">
        <v>4905</v>
      </c>
      <c r="D54" s="6">
        <v>1052</v>
      </c>
      <c r="E54" s="6">
        <v>0</v>
      </c>
      <c r="F54" s="6">
        <f t="shared" si="13"/>
        <v>1052</v>
      </c>
      <c r="G54" s="7">
        <f t="shared" si="14"/>
        <v>10043</v>
      </c>
    </row>
    <row r="55" spans="1:7" s="24" customFormat="1" x14ac:dyDescent="0.2">
      <c r="A55" s="23" t="s">
        <v>48</v>
      </c>
      <c r="B55" s="12">
        <v>2777</v>
      </c>
      <c r="C55" s="12">
        <v>2265</v>
      </c>
      <c r="D55" s="12">
        <v>1053</v>
      </c>
      <c r="E55" s="12">
        <v>0</v>
      </c>
      <c r="F55" s="12">
        <f t="shared" ref="F55" si="17">SUM(D55:E55)</f>
        <v>1053</v>
      </c>
      <c r="G55" s="13">
        <f t="shared" ref="G55" si="18">SUM(B55:C55)+F55</f>
        <v>6095</v>
      </c>
    </row>
    <row r="56" spans="1:7" x14ac:dyDescent="0.2">
      <c r="A56" s="7" t="s">
        <v>49</v>
      </c>
      <c r="B56" s="6">
        <v>4294</v>
      </c>
      <c r="C56" s="6">
        <v>3996</v>
      </c>
      <c r="D56" s="6">
        <v>1041</v>
      </c>
      <c r="E56" s="6">
        <v>0</v>
      </c>
      <c r="F56" s="6">
        <f t="shared" si="13"/>
        <v>1041</v>
      </c>
      <c r="G56" s="7">
        <f t="shared" si="14"/>
        <v>9331</v>
      </c>
    </row>
    <row r="57" spans="1:7" x14ac:dyDescent="0.2">
      <c r="A57" s="7" t="s">
        <v>50</v>
      </c>
      <c r="B57" s="6">
        <v>10210</v>
      </c>
      <c r="C57" s="6">
        <v>8700</v>
      </c>
      <c r="D57" s="6">
        <v>7146</v>
      </c>
      <c r="E57" s="6">
        <v>0</v>
      </c>
      <c r="F57" s="6">
        <f t="shared" si="13"/>
        <v>7146</v>
      </c>
      <c r="G57" s="7">
        <f t="shared" si="14"/>
        <v>26056</v>
      </c>
    </row>
    <row r="58" spans="1:7" x14ac:dyDescent="0.2">
      <c r="A58" s="7" t="s">
        <v>51</v>
      </c>
      <c r="B58" s="6">
        <v>13744</v>
      </c>
      <c r="C58" s="6">
        <v>9778</v>
      </c>
      <c r="D58" s="6">
        <v>4942</v>
      </c>
      <c r="E58" s="6">
        <v>3</v>
      </c>
      <c r="F58" s="6">
        <f t="shared" si="13"/>
        <v>4945</v>
      </c>
      <c r="G58" s="7">
        <f t="shared" si="14"/>
        <v>28467</v>
      </c>
    </row>
    <row r="59" spans="1:7" x14ac:dyDescent="0.2">
      <c r="A59" s="7" t="s">
        <v>52</v>
      </c>
      <c r="B59" s="6">
        <v>149217</v>
      </c>
      <c r="C59" s="6">
        <v>109844</v>
      </c>
      <c r="D59" s="6">
        <v>78053</v>
      </c>
      <c r="E59" s="6">
        <v>45</v>
      </c>
      <c r="F59" s="6">
        <f t="shared" si="13"/>
        <v>78098</v>
      </c>
      <c r="G59" s="7">
        <f t="shared" si="14"/>
        <v>337159</v>
      </c>
    </row>
    <row r="60" spans="1:7" x14ac:dyDescent="0.2">
      <c r="A60" s="7" t="s">
        <v>53</v>
      </c>
      <c r="B60" s="6">
        <v>8208</v>
      </c>
      <c r="C60" s="6">
        <v>6803</v>
      </c>
      <c r="D60" s="6">
        <v>3064</v>
      </c>
      <c r="E60" s="6">
        <v>8</v>
      </c>
      <c r="F60" s="6">
        <f t="shared" si="13"/>
        <v>3072</v>
      </c>
      <c r="G60" s="7">
        <f t="shared" si="14"/>
        <v>18083</v>
      </c>
    </row>
    <row r="61" spans="1:7" x14ac:dyDescent="0.2">
      <c r="A61" s="7" t="s">
        <v>54</v>
      </c>
      <c r="B61" s="6">
        <v>6506</v>
      </c>
      <c r="C61" s="6">
        <v>4260</v>
      </c>
      <c r="D61" s="6">
        <v>3147</v>
      </c>
      <c r="E61" s="6">
        <v>17</v>
      </c>
      <c r="F61" s="6">
        <f t="shared" si="13"/>
        <v>3164</v>
      </c>
      <c r="G61" s="7">
        <f t="shared" si="14"/>
        <v>13930</v>
      </c>
    </row>
    <row r="62" spans="1:7" x14ac:dyDescent="0.2">
      <c r="A62" s="7" t="s">
        <v>55</v>
      </c>
      <c r="B62" s="6">
        <v>12402</v>
      </c>
      <c r="C62" s="6">
        <v>10180</v>
      </c>
      <c r="D62" s="6">
        <v>3848</v>
      </c>
      <c r="E62" s="6">
        <v>2</v>
      </c>
      <c r="F62" s="6">
        <f t="shared" si="13"/>
        <v>3850</v>
      </c>
      <c r="G62" s="7">
        <f t="shared" si="14"/>
        <v>26432</v>
      </c>
    </row>
    <row r="63" spans="1:7" customFormat="1" x14ac:dyDescent="0.2">
      <c r="A63" s="5" t="s">
        <v>56</v>
      </c>
      <c r="B63" s="6">
        <v>24154</v>
      </c>
      <c r="C63" s="6">
        <v>19554</v>
      </c>
      <c r="D63" s="6">
        <v>10088</v>
      </c>
      <c r="E63" s="6">
        <v>8</v>
      </c>
      <c r="F63" s="6">
        <f t="shared" ref="F63" si="19">SUM(D63:E63)</f>
        <v>10096</v>
      </c>
      <c r="G63" s="7">
        <f t="shared" ref="G63" si="20">SUM(B63:C63)+F63</f>
        <v>53804</v>
      </c>
    </row>
    <row r="64" spans="1:7" x14ac:dyDescent="0.2">
      <c r="A64" s="7" t="s">
        <v>57</v>
      </c>
      <c r="B64" s="6">
        <v>7958</v>
      </c>
      <c r="C64" s="6">
        <v>8236</v>
      </c>
      <c r="D64" s="6">
        <v>3469</v>
      </c>
      <c r="E64" s="6">
        <v>1</v>
      </c>
      <c r="F64" s="6">
        <f t="shared" si="13"/>
        <v>3470</v>
      </c>
      <c r="G64" s="7">
        <f t="shared" si="14"/>
        <v>19664</v>
      </c>
    </row>
    <row r="65" spans="1:7" x14ac:dyDescent="0.2">
      <c r="A65" s="7" t="s">
        <v>58</v>
      </c>
      <c r="B65" s="6">
        <v>6061</v>
      </c>
      <c r="C65" s="6">
        <v>6784</v>
      </c>
      <c r="D65" s="6">
        <v>2753</v>
      </c>
      <c r="E65" s="6">
        <v>0</v>
      </c>
      <c r="F65" s="6">
        <f t="shared" si="13"/>
        <v>2753</v>
      </c>
      <c r="G65" s="7">
        <f t="shared" si="14"/>
        <v>15598</v>
      </c>
    </row>
    <row r="66" spans="1:7" x14ac:dyDescent="0.2">
      <c r="A66" s="7" t="s">
        <v>59</v>
      </c>
      <c r="B66" s="6">
        <v>12199</v>
      </c>
      <c r="C66" s="6">
        <v>10424</v>
      </c>
      <c r="D66" s="6">
        <v>2959</v>
      </c>
      <c r="E66" s="6">
        <v>4</v>
      </c>
      <c r="F66" s="6">
        <f t="shared" si="13"/>
        <v>2963</v>
      </c>
      <c r="G66" s="7">
        <f t="shared" si="14"/>
        <v>25586</v>
      </c>
    </row>
    <row r="67" spans="1:7" x14ac:dyDescent="0.2">
      <c r="A67" s="7" t="s">
        <v>60</v>
      </c>
      <c r="B67" s="6">
        <v>103634</v>
      </c>
      <c r="C67" s="6">
        <v>69011</v>
      </c>
      <c r="D67" s="6">
        <v>56742</v>
      </c>
      <c r="E67" s="6">
        <v>0</v>
      </c>
      <c r="F67" s="6">
        <f t="shared" si="13"/>
        <v>56742</v>
      </c>
      <c r="G67" s="7">
        <f t="shared" si="14"/>
        <v>229387</v>
      </c>
    </row>
    <row r="68" spans="1:7" x14ac:dyDescent="0.2">
      <c r="A68" s="7" t="s">
        <v>61</v>
      </c>
      <c r="B68" s="6">
        <v>4975</v>
      </c>
      <c r="C68" s="6">
        <v>5121</v>
      </c>
      <c r="D68" s="6">
        <v>1606</v>
      </c>
      <c r="E68" s="6">
        <v>2</v>
      </c>
      <c r="F68" s="6">
        <f t="shared" si="13"/>
        <v>1608</v>
      </c>
      <c r="G68" s="7">
        <f t="shared" si="14"/>
        <v>11704</v>
      </c>
    </row>
    <row r="69" spans="1:7" ht="13.5" thickBot="1" x14ac:dyDescent="0.25">
      <c r="A69" s="21" t="s">
        <v>62</v>
      </c>
      <c r="B69" s="1">
        <v>3154</v>
      </c>
      <c r="C69" s="1">
        <v>2499</v>
      </c>
      <c r="D69" s="8">
        <v>1020</v>
      </c>
      <c r="E69" s="8">
        <v>2</v>
      </c>
      <c r="F69" s="6">
        <f t="shared" si="13"/>
        <v>1022</v>
      </c>
      <c r="G69" s="7">
        <f t="shared" si="14"/>
        <v>6675</v>
      </c>
    </row>
    <row r="70" spans="1:7" ht="13.5" thickBot="1" x14ac:dyDescent="0.25">
      <c r="A70" s="9" t="s">
        <v>64</v>
      </c>
      <c r="B70" s="9">
        <f t="shared" ref="B70:G70" si="21">SUM(B11:B69)</f>
        <v>1302461</v>
      </c>
      <c r="C70" s="9">
        <f t="shared" si="21"/>
        <v>1016922</v>
      </c>
      <c r="D70" s="9">
        <f t="shared" si="21"/>
        <v>568959</v>
      </c>
      <c r="E70" s="9">
        <f t="shared" si="21"/>
        <v>716</v>
      </c>
      <c r="F70" s="9">
        <f t="shared" si="21"/>
        <v>569675</v>
      </c>
      <c r="G70" s="9">
        <f t="shared" si="21"/>
        <v>2889058</v>
      </c>
    </row>
    <row r="71" spans="1:7" x14ac:dyDescent="0.2">
      <c r="A71" s="22" t="s">
        <v>3</v>
      </c>
      <c r="B71" s="6">
        <v>51933</v>
      </c>
      <c r="C71" s="6">
        <v>21554</v>
      </c>
      <c r="D71" s="6">
        <v>67740</v>
      </c>
      <c r="E71" s="6">
        <v>0</v>
      </c>
      <c r="F71" s="6">
        <f>SUM(D71:E71)</f>
        <v>67740</v>
      </c>
      <c r="G71" s="7">
        <f>SUM(B71:C71)+F71</f>
        <v>141227</v>
      </c>
    </row>
    <row r="72" spans="1:7" x14ac:dyDescent="0.2">
      <c r="A72" s="7" t="s">
        <v>24</v>
      </c>
      <c r="B72" s="6">
        <v>109276</v>
      </c>
      <c r="C72" s="6">
        <v>68324</v>
      </c>
      <c r="D72" s="6">
        <v>130380</v>
      </c>
      <c r="E72" s="6">
        <v>0</v>
      </c>
      <c r="F72" s="6">
        <f>SUM(D72:E72)</f>
        <v>130380</v>
      </c>
      <c r="G72" s="7">
        <f>SUM(B72:C72)+F72</f>
        <v>307980</v>
      </c>
    </row>
    <row r="73" spans="1:7" x14ac:dyDescent="0.2">
      <c r="A73" s="7" t="s">
        <v>31</v>
      </c>
      <c r="B73" s="6">
        <v>108685</v>
      </c>
      <c r="C73" s="6">
        <v>73390</v>
      </c>
      <c r="D73" s="6">
        <v>78738</v>
      </c>
      <c r="E73" s="6">
        <v>0</v>
      </c>
      <c r="F73" s="6">
        <f>SUM(D73:E73)</f>
        <v>78738</v>
      </c>
      <c r="G73" s="7">
        <f>SUM(B73:C73)+F73</f>
        <v>260813</v>
      </c>
    </row>
    <row r="74" spans="1:7" x14ac:dyDescent="0.2">
      <c r="A74" s="7" t="s">
        <v>41</v>
      </c>
      <c r="B74" s="6">
        <v>95723</v>
      </c>
      <c r="C74" s="6">
        <v>52384</v>
      </c>
      <c r="D74" s="6">
        <v>96613</v>
      </c>
      <c r="E74" s="6">
        <v>0</v>
      </c>
      <c r="F74" s="6">
        <f>SUM(D74:E74)</f>
        <v>96613</v>
      </c>
      <c r="G74" s="7">
        <f>SUM(B74:C74)+F74</f>
        <v>244720</v>
      </c>
    </row>
    <row r="75" spans="1:7" ht="13.5" thickBot="1" x14ac:dyDescent="0.25">
      <c r="A75" s="21" t="s">
        <v>43</v>
      </c>
      <c r="B75" s="6">
        <v>37825</v>
      </c>
      <c r="C75" s="6">
        <v>19639</v>
      </c>
      <c r="D75" s="6">
        <v>23728</v>
      </c>
      <c r="E75" s="6">
        <v>0</v>
      </c>
      <c r="F75" s="6">
        <f>SUM(D75:E75)</f>
        <v>23728</v>
      </c>
      <c r="G75" s="7">
        <f>SUM(B75:C75)+F75</f>
        <v>81192</v>
      </c>
    </row>
    <row r="76" spans="1:7" ht="13.5" thickBot="1" x14ac:dyDescent="0.25">
      <c r="A76" s="9" t="s">
        <v>65</v>
      </c>
      <c r="B76" s="9">
        <f t="shared" ref="B76:G76" si="22">SUM(B71:B75)</f>
        <v>403442</v>
      </c>
      <c r="C76" s="9">
        <f t="shared" si="22"/>
        <v>235291</v>
      </c>
      <c r="D76" s="9">
        <f t="shared" si="22"/>
        <v>397199</v>
      </c>
      <c r="E76" s="9">
        <f t="shared" si="22"/>
        <v>0</v>
      </c>
      <c r="F76" s="9">
        <f t="shared" si="22"/>
        <v>397199</v>
      </c>
      <c r="G76" s="9">
        <f t="shared" si="22"/>
        <v>1035932</v>
      </c>
    </row>
    <row r="77" spans="1:7" ht="13.5" thickBot="1" x14ac:dyDescent="0.25">
      <c r="A77" s="10" t="s">
        <v>66</v>
      </c>
      <c r="B77" s="10">
        <f t="shared" ref="B77:G77" si="23">+B70+B76</f>
        <v>1705903</v>
      </c>
      <c r="C77" s="10">
        <f t="shared" si="23"/>
        <v>1252213</v>
      </c>
      <c r="D77" s="10">
        <f t="shared" si="23"/>
        <v>966158</v>
      </c>
      <c r="E77" s="10">
        <f t="shared" si="23"/>
        <v>716</v>
      </c>
      <c r="F77" s="10">
        <f t="shared" si="23"/>
        <v>966874</v>
      </c>
      <c r="G77" s="10">
        <f t="shared" si="23"/>
        <v>3924990</v>
      </c>
    </row>
    <row r="78" spans="1:7" ht="13.5" thickTop="1" x14ac:dyDescent="0.2"/>
    <row r="79" spans="1:7" x14ac:dyDescent="0.2">
      <c r="A79" s="2" t="s">
        <v>67</v>
      </c>
      <c r="B79" s="2">
        <f>+B77</f>
        <v>1705903</v>
      </c>
      <c r="C79" s="2">
        <f>+C77</f>
        <v>1252213</v>
      </c>
      <c r="D79" s="11"/>
      <c r="E79" s="11"/>
      <c r="F79" s="11"/>
      <c r="G79" s="11"/>
    </row>
  </sheetData>
  <mergeCells count="2">
    <mergeCell ref="A1:I1"/>
    <mergeCell ref="B3:G7"/>
  </mergeCells>
  <printOptions horizontalCentered="1"/>
  <pageMargins left="0.7" right="0.7" top="0.25" bottom="0.25" header="0.05" footer="0.05"/>
  <pageSetup scale="98" orientation="landscape" r:id="rId1"/>
  <headerFooter>
    <oddFooter>Page &amp;P of &amp;N</oddFooter>
  </headerFooter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Prop 1</vt:lpstr>
    </vt:vector>
  </TitlesOfParts>
  <Company>NYSBOE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pjorczak</dc:creator>
  <cp:lastModifiedBy>elehhardwick</cp:lastModifiedBy>
  <cp:lastPrinted>2015-03-03T20:01:41Z</cp:lastPrinted>
  <dcterms:created xsi:type="dcterms:W3CDTF">2008-10-28T18:22:21Z</dcterms:created>
  <dcterms:modified xsi:type="dcterms:W3CDTF">2015-03-19T17:02:02Z</dcterms:modified>
</cp:coreProperties>
</file>