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elehhardwick.NYSBOELAN\Desktop\Website Development\"/>
    </mc:Choice>
  </mc:AlternateContent>
  <bookViews>
    <workbookView xWindow="360" yWindow="90" windowWidth="11340" windowHeight="6795"/>
  </bookViews>
  <sheets>
    <sheet name="Prop 2" sheetId="15" r:id="rId1"/>
  </sheets>
  <calcPr calcId="152511"/>
</workbook>
</file>

<file path=xl/calcChain.xml><?xml version="1.0" encoding="utf-8"?>
<calcChain xmlns="http://schemas.openxmlformats.org/spreadsheetml/2006/main">
  <c r="F56" i="15" l="1"/>
  <c r="G56" i="15" s="1"/>
  <c r="F46" i="15" l="1"/>
  <c r="G46" i="15" s="1"/>
  <c r="F52" i="15" l="1"/>
  <c r="G52" i="15" s="1"/>
  <c r="F39" i="15" l="1"/>
  <c r="G39" i="15" s="1"/>
  <c r="F49" i="15" l="1"/>
  <c r="G49" i="15" s="1"/>
  <c r="F16" i="15"/>
  <c r="G16" i="15" s="1"/>
  <c r="F25" i="15"/>
  <c r="F42" i="15" l="1"/>
  <c r="G42" i="15" s="1"/>
  <c r="F24" i="15" l="1"/>
  <c r="G24" i="15" s="1"/>
  <c r="F64" i="15"/>
  <c r="G64" i="15" s="1"/>
  <c r="G25" i="15"/>
  <c r="F45" i="15"/>
  <c r="G45" i="15" s="1"/>
  <c r="F41" i="15" l="1"/>
  <c r="G41" i="15" s="1"/>
  <c r="F58" i="15"/>
  <c r="G58" i="15" s="1"/>
  <c r="F69" i="15"/>
  <c r="G69" i="15" s="1"/>
  <c r="F40" i="15"/>
  <c r="G40" i="15" s="1"/>
  <c r="F38" i="15"/>
  <c r="G38" i="15" s="1"/>
  <c r="F30" i="15"/>
  <c r="G30" i="15" s="1"/>
  <c r="F68" i="15"/>
  <c r="G68" i="15" s="1"/>
  <c r="F33" i="15"/>
  <c r="G33" i="15" s="1"/>
  <c r="F15" i="15"/>
  <c r="G15" i="15" s="1"/>
  <c r="F18" i="15"/>
  <c r="G18" i="15" s="1"/>
  <c r="F48" i="15"/>
  <c r="G48" i="15" s="1"/>
  <c r="F14" i="15"/>
  <c r="G14" i="15" s="1"/>
  <c r="F37" i="15"/>
  <c r="G37" i="15" s="1"/>
  <c r="F59" i="15"/>
  <c r="G59" i="15" s="1"/>
  <c r="F32" i="15"/>
  <c r="G32" i="15" s="1"/>
  <c r="F23" i="15"/>
  <c r="G23" i="15" s="1"/>
  <c r="F51" i="15"/>
  <c r="G51" i="15" s="1"/>
  <c r="F13" i="15"/>
  <c r="G13" i="15" s="1"/>
  <c r="F54" i="15"/>
  <c r="G54" i="15" s="1"/>
  <c r="F63" i="15"/>
  <c r="G63" i="15" s="1"/>
  <c r="F67" i="15"/>
  <c r="G67" i="15" s="1"/>
  <c r="F57" i="15"/>
  <c r="G57" i="15" s="1"/>
  <c r="F53" i="15"/>
  <c r="G53" i="15" s="1"/>
  <c r="F50" i="15"/>
  <c r="G50" i="15" s="1"/>
  <c r="F62" i="15"/>
  <c r="G62" i="15" s="1"/>
  <c r="F35" i="15"/>
  <c r="G35" i="15" s="1"/>
  <c r="F21" i="15"/>
  <c r="G21" i="15" s="1"/>
  <c r="F20" i="15"/>
  <c r="G20" i="15" s="1"/>
  <c r="F66" i="15"/>
  <c r="G66" i="15" s="1"/>
  <c r="F17" i="15"/>
  <c r="G17" i="15" s="1"/>
  <c r="F26" i="15"/>
  <c r="G26" i="15" s="1"/>
  <c r="F55" i="15"/>
  <c r="G55" i="15" s="1"/>
  <c r="F34" i="15"/>
  <c r="G34" i="15" s="1"/>
  <c r="F12" i="15"/>
  <c r="G12" i="15" s="1"/>
  <c r="F60" i="15"/>
  <c r="G60" i="15" s="1"/>
  <c r="F70" i="15"/>
  <c r="G70" i="15" s="1"/>
  <c r="F29" i="15"/>
  <c r="G29" i="15" s="1"/>
  <c r="F47" i="15"/>
  <c r="G47" i="15" s="1"/>
  <c r="F27" i="15"/>
  <c r="G27" i="15" s="1"/>
  <c r="F28" i="15"/>
  <c r="G28" i="15" s="1"/>
  <c r="F61" i="15"/>
  <c r="G61" i="15" s="1"/>
  <c r="F19" i="15"/>
  <c r="G19" i="15" s="1"/>
  <c r="F31" i="15"/>
  <c r="G31" i="15" s="1"/>
  <c r="F36" i="15"/>
  <c r="G36" i="15" s="1"/>
  <c r="F65" i="15"/>
  <c r="G65" i="15" s="1"/>
  <c r="F22" i="15"/>
  <c r="E77" i="15"/>
  <c r="D77" i="15"/>
  <c r="C77" i="15"/>
  <c r="B77" i="15"/>
  <c r="F76" i="15"/>
  <c r="G76" i="15" s="1"/>
  <c r="F75" i="15"/>
  <c r="G75" i="15" s="1"/>
  <c r="F74" i="15"/>
  <c r="G74" i="15" s="1"/>
  <c r="F73" i="15"/>
  <c r="G73" i="15" s="1"/>
  <c r="F72" i="15"/>
  <c r="E71" i="15"/>
  <c r="D71" i="15"/>
  <c r="C71" i="15"/>
  <c r="B71" i="15"/>
  <c r="G22" i="15"/>
  <c r="C78" i="15" l="1"/>
  <c r="C80" i="15" s="1"/>
  <c r="B78" i="15"/>
  <c r="B80" i="15" s="1"/>
  <c r="D78" i="15"/>
  <c r="E78" i="15"/>
  <c r="F77" i="15"/>
  <c r="G72" i="15"/>
  <c r="G77" i="15" s="1"/>
  <c r="G71" i="15"/>
  <c r="F71" i="15"/>
  <c r="F78" i="15" l="1"/>
  <c r="G78" i="15"/>
</calcChain>
</file>

<file path=xl/sharedStrings.xml><?xml version="1.0" encoding="utf-8"?>
<sst xmlns="http://schemas.openxmlformats.org/spreadsheetml/2006/main" count="82" uniqueCount="75">
  <si>
    <t>County</t>
  </si>
  <si>
    <t xml:space="preserve"> Albany</t>
  </si>
  <si>
    <t xml:space="preserve"> Allegany</t>
  </si>
  <si>
    <t xml:space="preserve"> Bronx</t>
  </si>
  <si>
    <t xml:space="preserve"> Broome</t>
  </si>
  <si>
    <t xml:space="preserve"> Cattaraugus</t>
  </si>
  <si>
    <t xml:space="preserve"> Cayuga</t>
  </si>
  <si>
    <t xml:space="preserve"> Chautauqua</t>
  </si>
  <si>
    <t xml:space="preserve"> Chemung</t>
  </si>
  <si>
    <t xml:space="preserve"> Chenango</t>
  </si>
  <si>
    <t xml:space="preserve"> Clinton</t>
  </si>
  <si>
    <t xml:space="preserve"> Columbia</t>
  </si>
  <si>
    <t xml:space="preserve"> Cortland</t>
  </si>
  <si>
    <t xml:space="preserve"> Delaware</t>
  </si>
  <si>
    <t xml:space="preserve"> Dutchess</t>
  </si>
  <si>
    <t xml:space="preserve"> Erie</t>
  </si>
  <si>
    <t xml:space="preserve"> Essex</t>
  </si>
  <si>
    <t xml:space="preserve"> Franklin</t>
  </si>
  <si>
    <t xml:space="preserve"> Fulton</t>
  </si>
  <si>
    <t xml:space="preserve"> Genesee</t>
  </si>
  <si>
    <t xml:space="preserve"> Greene</t>
  </si>
  <si>
    <t xml:space="preserve"> Hamilton</t>
  </si>
  <si>
    <t xml:space="preserve"> Herkimer</t>
  </si>
  <si>
    <t xml:space="preserve"> Jefferson</t>
  </si>
  <si>
    <t xml:space="preserve"> Kings</t>
  </si>
  <si>
    <t xml:space="preserve"> Lewis</t>
  </si>
  <si>
    <t xml:space="preserve"> Livingston</t>
  </si>
  <si>
    <t xml:space="preserve"> Madison</t>
  </si>
  <si>
    <t xml:space="preserve"> Monroe</t>
  </si>
  <si>
    <t xml:space="preserve"> Montgomery</t>
  </si>
  <si>
    <t xml:space="preserve"> Nassau</t>
  </si>
  <si>
    <t xml:space="preserve"> New York</t>
  </si>
  <si>
    <t xml:space="preserve"> Niagara</t>
  </si>
  <si>
    <t xml:space="preserve"> Oneida</t>
  </si>
  <si>
    <t xml:space="preserve"> Onondaga</t>
  </si>
  <si>
    <t xml:space="preserve"> Ontario</t>
  </si>
  <si>
    <t xml:space="preserve"> Orange</t>
  </si>
  <si>
    <t xml:space="preserve"> Orleans</t>
  </si>
  <si>
    <t xml:space="preserve"> Oswego</t>
  </si>
  <si>
    <t xml:space="preserve"> Otsego</t>
  </si>
  <si>
    <t xml:space="preserve"> Putnam</t>
  </si>
  <si>
    <t xml:space="preserve"> Queens</t>
  </si>
  <si>
    <t xml:space="preserve"> Rensselaer</t>
  </si>
  <si>
    <t xml:space="preserve"> Richmond</t>
  </si>
  <si>
    <t xml:space="preserve"> Rockland</t>
  </si>
  <si>
    <t xml:space="preserve"> Saratoga</t>
  </si>
  <si>
    <t xml:space="preserve"> Schenectady</t>
  </si>
  <si>
    <t xml:space="preserve"> Schoharie</t>
  </si>
  <si>
    <t xml:space="preserve"> Schuyler</t>
  </si>
  <si>
    <t xml:space="preserve"> Seneca</t>
  </si>
  <si>
    <t xml:space="preserve"> St. Lawrence</t>
  </si>
  <si>
    <t xml:space="preserve"> Steuben</t>
  </si>
  <si>
    <t xml:space="preserve"> Suffolk</t>
  </si>
  <si>
    <t xml:space="preserve"> Sullivan</t>
  </si>
  <si>
    <t xml:space="preserve"> Tioga</t>
  </si>
  <si>
    <t xml:space="preserve"> Tompkins</t>
  </si>
  <si>
    <t xml:space="preserve"> Ulster</t>
  </si>
  <si>
    <t xml:space="preserve"> Warren</t>
  </si>
  <si>
    <t xml:space="preserve"> Washington</t>
  </si>
  <si>
    <t xml:space="preserve"> Wayne</t>
  </si>
  <si>
    <t xml:space="preserve"> Westchester</t>
  </si>
  <si>
    <t xml:space="preserve"> Wyoming</t>
  </si>
  <si>
    <t xml:space="preserve"> Yates</t>
  </si>
  <si>
    <t>Total</t>
  </si>
  <si>
    <t>Total Outside NYC</t>
  </si>
  <si>
    <t>Total NYC</t>
  </si>
  <si>
    <t>Statewide Total</t>
  </si>
  <si>
    <t>RECAP</t>
  </si>
  <si>
    <t>Blank</t>
  </si>
  <si>
    <t>Void</t>
  </si>
  <si>
    <t>Yes</t>
  </si>
  <si>
    <t>No</t>
  </si>
  <si>
    <t>NYS Board of Elections Proposal Election Returns Nov. 4, 2014</t>
  </si>
  <si>
    <t>FORM OF SUBMISSION OF PROPOSAL NUMBER TWO, AN AMENDMENT
Permitting Electronic Distribution of State Legislative Bills
The proposed amendment to section 14 of Article 3 of the State Constitution would allow electronic distribution of a state legislative bill to satisfy the constitutional requirement that a bill be printed and on the desks of state legislators at least three days before the Legislature votes on it.</t>
  </si>
  <si>
    <t>BV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</si>
</sst>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9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/>
    <xf numFmtId="3" fontId="1" fillId="0" borderId="0" xfId="0" applyNumberFormat="1" applyFont="1" applyBorder="1"/>
    <xf numFmtId="3" fontId="0" fillId="0" borderId="0" xfId="0" applyNumberFormat="1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/>
    <xf numFmtId="3" fontId="1" fillId="0" borderId="3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 applyFill="1"/>
    <xf numFmtId="3" fontId="0" fillId="0" borderId="1" xfId="0" applyNumberFormat="1" applyFill="1" applyBorder="1"/>
    <xf numFmtId="3" fontId="1" fillId="0" borderId="1" xfId="0" applyNumberFormat="1" applyFont="1" applyFill="1" applyBorder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6" xfId="0" applyNumberFormat="1" applyFont="1" applyBorder="1" applyAlignment="1">
      <alignment horizontal="center" vertical="center" textRotation="45"/>
    </xf>
    <xf numFmtId="3" fontId="4" fillId="2" borderId="7" xfId="0" applyNumberFormat="1" applyFont="1" applyFill="1" applyBorder="1" applyAlignment="1">
      <alignment horizontal="center" vertical="center" textRotation="45"/>
    </xf>
    <xf numFmtId="3" fontId="4" fillId="2" borderId="1" xfId="0" applyNumberFormat="1" applyFont="1" applyFill="1" applyBorder="1" applyAlignment="1">
      <alignment horizontal="center" vertical="center" textRotation="45"/>
    </xf>
    <xf numFmtId="3" fontId="6" fillId="2" borderId="1" xfId="0" applyNumberFormat="1" applyFont="1" applyFill="1" applyBorder="1" applyAlignment="1">
      <alignment horizontal="center" vertical="center" textRotation="45"/>
    </xf>
    <xf numFmtId="3" fontId="1" fillId="0" borderId="1" xfId="0" applyNumberFormat="1" applyFont="1" applyBorder="1" applyAlignment="1">
      <alignment horizontal="center" vertical="center" textRotation="45"/>
    </xf>
    <xf numFmtId="3" fontId="1" fillId="0" borderId="2" xfId="0" applyNumberFormat="1" applyFont="1" applyBorder="1"/>
    <xf numFmtId="3" fontId="1" fillId="0" borderId="4" xfId="0" applyNumberFormat="1" applyFont="1" applyBorder="1"/>
    <xf numFmtId="3" fontId="2" fillId="3" borderId="0" xfId="0" applyNumberFormat="1" applyFont="1" applyFill="1"/>
    <xf numFmtId="0" fontId="1" fillId="0" borderId="1" xfId="0" applyFont="1" applyFill="1" applyBorder="1"/>
    <xf numFmtId="0" fontId="0" fillId="0" borderId="0" xfId="0" applyFill="1"/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zoomScaleNormal="100" workbookViewId="0">
      <selection activeCell="B10" sqref="B10"/>
    </sheetView>
  </sheetViews>
  <sheetFormatPr defaultRowHeight="12.75" x14ac:dyDescent="0.2"/>
  <cols>
    <col min="1" max="1" width="17.7109375" style="1" customWidth="1"/>
    <col min="2" max="2" width="12.5703125" style="1" customWidth="1"/>
    <col min="3" max="3" width="13.28515625" style="1" customWidth="1"/>
    <col min="4" max="4" width="13" style="1" customWidth="1"/>
    <col min="5" max="5" width="12.140625" style="1" customWidth="1"/>
    <col min="6" max="6" width="14" style="1" customWidth="1"/>
    <col min="7" max="7" width="13.140625" style="1" customWidth="1"/>
    <col min="8" max="8" width="9.140625" style="1"/>
    <col min="9" max="9" width="3.7109375" style="1" customWidth="1"/>
    <col min="10" max="16384" width="9.140625" style="1"/>
  </cols>
  <sheetData>
    <row r="1" spans="1:10" ht="23.25" x14ac:dyDescent="0.35">
      <c r="A1" s="26" t="s">
        <v>72</v>
      </c>
      <c r="B1" s="27"/>
      <c r="C1" s="27"/>
      <c r="D1" s="27"/>
      <c r="E1" s="27"/>
      <c r="F1" s="27"/>
      <c r="G1" s="27"/>
      <c r="H1" s="27"/>
      <c r="I1" s="27"/>
      <c r="J1" s="14"/>
    </row>
    <row r="2" spans="1:10" x14ac:dyDescent="0.2">
      <c r="A2" s="15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">
      <c r="A3" s="15"/>
      <c r="B3" s="28" t="s">
        <v>73</v>
      </c>
      <c r="C3" s="27"/>
      <c r="D3" s="27"/>
      <c r="E3" s="27"/>
      <c r="F3" s="27"/>
      <c r="G3" s="27"/>
      <c r="H3" s="14"/>
      <c r="I3" s="14"/>
      <c r="J3" s="14"/>
    </row>
    <row r="4" spans="1:10" x14ac:dyDescent="0.2">
      <c r="A4" s="15"/>
      <c r="B4" s="28"/>
      <c r="C4" s="27"/>
      <c r="D4" s="27"/>
      <c r="E4" s="27"/>
      <c r="F4" s="27"/>
      <c r="G4" s="27"/>
      <c r="H4" s="14"/>
      <c r="I4" s="14"/>
      <c r="J4" s="14"/>
    </row>
    <row r="5" spans="1:10" x14ac:dyDescent="0.2">
      <c r="A5" s="15"/>
      <c r="B5" s="27"/>
      <c r="C5" s="27"/>
      <c r="D5" s="27"/>
      <c r="E5" s="27"/>
      <c r="F5" s="27"/>
      <c r="G5" s="27"/>
      <c r="H5" s="14"/>
      <c r="I5" s="14"/>
      <c r="J5" s="14"/>
    </row>
    <row r="6" spans="1:10" x14ac:dyDescent="0.2">
      <c r="A6" s="15"/>
      <c r="B6" s="27"/>
      <c r="C6" s="27"/>
      <c r="D6" s="27"/>
      <c r="E6" s="27"/>
      <c r="F6" s="27"/>
      <c r="G6" s="27"/>
      <c r="H6" s="14"/>
      <c r="I6" s="14"/>
      <c r="J6" s="14"/>
    </row>
    <row r="7" spans="1:10" x14ac:dyDescent="0.2">
      <c r="A7" s="15"/>
      <c r="B7" s="27"/>
      <c r="C7" s="27"/>
      <c r="D7" s="27"/>
      <c r="E7" s="27"/>
      <c r="F7" s="27"/>
      <c r="G7" s="27"/>
      <c r="H7" s="14"/>
      <c r="I7" s="14"/>
      <c r="J7" s="14"/>
    </row>
    <row r="8" spans="1:10" ht="15.75" customHeight="1" x14ac:dyDescent="0.2">
      <c r="A8" s="15"/>
      <c r="B8" s="27"/>
      <c r="C8" s="27"/>
      <c r="D8" s="27"/>
      <c r="E8" s="27"/>
      <c r="F8" s="27"/>
      <c r="G8" s="27"/>
      <c r="H8" s="14"/>
      <c r="I8" s="14"/>
      <c r="J8" s="14"/>
    </row>
    <row r="10" spans="1:10" x14ac:dyDescent="0.2">
      <c r="B10" s="3"/>
      <c r="C10" s="3"/>
      <c r="D10" s="3"/>
      <c r="E10" s="3"/>
      <c r="F10" s="3"/>
      <c r="G10" s="3"/>
    </row>
    <row r="11" spans="1:10" ht="51" x14ac:dyDescent="0.2">
      <c r="A11" s="16" t="s">
        <v>0</v>
      </c>
      <c r="B11" s="17" t="s">
        <v>70</v>
      </c>
      <c r="C11" s="18" t="s">
        <v>71</v>
      </c>
      <c r="D11" s="19" t="s">
        <v>68</v>
      </c>
      <c r="E11" s="19" t="s">
        <v>69</v>
      </c>
      <c r="F11" s="19" t="s">
        <v>74</v>
      </c>
      <c r="G11" s="19" t="s">
        <v>63</v>
      </c>
    </row>
    <row r="12" spans="1:10" x14ac:dyDescent="0.2">
      <c r="A12" s="7" t="s">
        <v>1</v>
      </c>
      <c r="B12" s="23">
        <v>62316</v>
      </c>
      <c r="C12" s="23">
        <v>14920</v>
      </c>
      <c r="D12" s="23">
        <v>11995</v>
      </c>
      <c r="E12" s="23">
        <v>46</v>
      </c>
      <c r="F12" s="6">
        <f>SUM(D12:E12)</f>
        <v>12041</v>
      </c>
      <c r="G12" s="7">
        <f>SUM(B12:C12)+F12</f>
        <v>89277</v>
      </c>
    </row>
    <row r="13" spans="1:10" x14ac:dyDescent="0.2">
      <c r="A13" s="7" t="s">
        <v>2</v>
      </c>
      <c r="B13" s="6">
        <v>6997</v>
      </c>
      <c r="C13" s="6">
        <v>2947</v>
      </c>
      <c r="D13" s="6">
        <v>2350</v>
      </c>
      <c r="E13" s="6">
        <v>0</v>
      </c>
      <c r="F13" s="6">
        <f>SUM(D13:E13)</f>
        <v>2350</v>
      </c>
      <c r="G13" s="7">
        <f>SUM(B13:C13)+F13</f>
        <v>12294</v>
      </c>
    </row>
    <row r="14" spans="1:10" x14ac:dyDescent="0.2">
      <c r="A14" s="7" t="s">
        <v>4</v>
      </c>
      <c r="B14" s="6">
        <v>38186</v>
      </c>
      <c r="C14" s="6">
        <v>7905</v>
      </c>
      <c r="D14" s="6">
        <v>7257</v>
      </c>
      <c r="E14" s="6">
        <v>2</v>
      </c>
      <c r="F14" s="6">
        <f>SUM(D14:E14)</f>
        <v>7259</v>
      </c>
      <c r="G14" s="7">
        <f>SUM(B14:C14)+F14</f>
        <v>53350</v>
      </c>
    </row>
    <row r="15" spans="1:10" x14ac:dyDescent="0.2">
      <c r="A15" s="7" t="s">
        <v>5</v>
      </c>
      <c r="B15" s="6">
        <v>11065</v>
      </c>
      <c r="C15" s="6">
        <v>4906</v>
      </c>
      <c r="D15" s="6">
        <v>4163</v>
      </c>
      <c r="E15" s="6">
        <v>2</v>
      </c>
      <c r="F15" s="6">
        <f>SUM(D15:E15)</f>
        <v>4165</v>
      </c>
      <c r="G15" s="7">
        <f>SUM(B15:C15)+F15</f>
        <v>20136</v>
      </c>
    </row>
    <row r="16" spans="1:10" customFormat="1" x14ac:dyDescent="0.2">
      <c r="A16" s="5" t="s">
        <v>6</v>
      </c>
      <c r="B16" s="6">
        <v>13447</v>
      </c>
      <c r="C16" s="6">
        <v>5607</v>
      </c>
      <c r="D16" s="6">
        <v>2758</v>
      </c>
      <c r="E16" s="6">
        <v>6</v>
      </c>
      <c r="F16" s="6">
        <f t="shared" ref="F16" si="0">SUM(D16:E16)</f>
        <v>2764</v>
      </c>
      <c r="G16" s="7">
        <f t="shared" ref="G16" si="1">SUM(B16:C16)+F16</f>
        <v>21818</v>
      </c>
    </row>
    <row r="17" spans="1:7" x14ac:dyDescent="0.2">
      <c r="A17" s="7" t="s">
        <v>7</v>
      </c>
      <c r="B17" s="6">
        <v>23895</v>
      </c>
      <c r="C17" s="6">
        <v>6602</v>
      </c>
      <c r="D17" s="6">
        <v>4671</v>
      </c>
      <c r="E17" s="6">
        <v>1</v>
      </c>
      <c r="F17" s="6">
        <f t="shared" ref="F17:F41" si="2">SUM(D17:E17)</f>
        <v>4672</v>
      </c>
      <c r="G17" s="7">
        <f t="shared" ref="G17:G41" si="3">SUM(B17:C17)+F17</f>
        <v>35169</v>
      </c>
    </row>
    <row r="18" spans="1:7" x14ac:dyDescent="0.2">
      <c r="A18" s="7" t="s">
        <v>8</v>
      </c>
      <c r="B18" s="6">
        <v>13970</v>
      </c>
      <c r="C18" s="6">
        <v>3877</v>
      </c>
      <c r="D18" s="6">
        <v>5488</v>
      </c>
      <c r="E18" s="6">
        <v>0</v>
      </c>
      <c r="F18" s="6">
        <f t="shared" si="2"/>
        <v>5488</v>
      </c>
      <c r="G18" s="7">
        <f t="shared" si="3"/>
        <v>23335</v>
      </c>
    </row>
    <row r="19" spans="1:7" x14ac:dyDescent="0.2">
      <c r="A19" s="7" t="s">
        <v>9</v>
      </c>
      <c r="B19" s="6">
        <v>8094</v>
      </c>
      <c r="C19" s="6">
        <v>2326</v>
      </c>
      <c r="D19" s="6">
        <v>1842</v>
      </c>
      <c r="E19" s="6">
        <v>6</v>
      </c>
      <c r="F19" s="6">
        <f t="shared" si="2"/>
        <v>1848</v>
      </c>
      <c r="G19" s="7">
        <f t="shared" si="3"/>
        <v>12268</v>
      </c>
    </row>
    <row r="20" spans="1:7" x14ac:dyDescent="0.2">
      <c r="A20" s="7" t="s">
        <v>10</v>
      </c>
      <c r="B20" s="6">
        <v>13238</v>
      </c>
      <c r="C20" s="6">
        <v>3926</v>
      </c>
      <c r="D20" s="6">
        <v>3147</v>
      </c>
      <c r="E20" s="6">
        <v>0</v>
      </c>
      <c r="F20" s="6">
        <f t="shared" si="2"/>
        <v>3147</v>
      </c>
      <c r="G20" s="7">
        <f t="shared" si="3"/>
        <v>20311</v>
      </c>
    </row>
    <row r="21" spans="1:7" x14ac:dyDescent="0.2">
      <c r="A21" s="7" t="s">
        <v>11</v>
      </c>
      <c r="B21" s="6">
        <v>14272</v>
      </c>
      <c r="C21" s="6">
        <v>4055</v>
      </c>
      <c r="D21" s="6">
        <v>2950</v>
      </c>
      <c r="E21" s="6">
        <v>2</v>
      </c>
      <c r="F21" s="6">
        <f t="shared" si="2"/>
        <v>2952</v>
      </c>
      <c r="G21" s="7">
        <f t="shared" si="3"/>
        <v>21279</v>
      </c>
    </row>
    <row r="22" spans="1:7" x14ac:dyDescent="0.2">
      <c r="A22" s="7" t="s">
        <v>12</v>
      </c>
      <c r="B22" s="6">
        <v>7591</v>
      </c>
      <c r="C22" s="6">
        <v>2932</v>
      </c>
      <c r="D22" s="6">
        <v>1459</v>
      </c>
      <c r="E22" s="6">
        <v>1</v>
      </c>
      <c r="F22" s="6">
        <f t="shared" si="2"/>
        <v>1460</v>
      </c>
      <c r="G22" s="7">
        <f t="shared" si="3"/>
        <v>11983</v>
      </c>
    </row>
    <row r="23" spans="1:7" x14ac:dyDescent="0.2">
      <c r="A23" s="7" t="s">
        <v>13</v>
      </c>
      <c r="B23" s="6">
        <v>7746</v>
      </c>
      <c r="C23" s="6">
        <v>2922</v>
      </c>
      <c r="D23" s="6">
        <v>2381</v>
      </c>
      <c r="E23" s="6">
        <v>3</v>
      </c>
      <c r="F23" s="6">
        <f t="shared" si="2"/>
        <v>2384</v>
      </c>
      <c r="G23" s="7">
        <f t="shared" si="3"/>
        <v>13052</v>
      </c>
    </row>
    <row r="24" spans="1:7" customFormat="1" x14ac:dyDescent="0.2">
      <c r="A24" s="5" t="s">
        <v>14</v>
      </c>
      <c r="B24" s="6">
        <v>50297</v>
      </c>
      <c r="C24" s="6">
        <v>14585</v>
      </c>
      <c r="D24" s="6">
        <v>12856</v>
      </c>
      <c r="E24" s="6">
        <v>0</v>
      </c>
      <c r="F24" s="6">
        <f>SUM(D24:E24)</f>
        <v>12856</v>
      </c>
      <c r="G24" s="7">
        <f>SUM(B24:C24)+F24</f>
        <v>77738</v>
      </c>
    </row>
    <row r="25" spans="1:7" customFormat="1" x14ac:dyDescent="0.2">
      <c r="A25" s="5" t="s">
        <v>15</v>
      </c>
      <c r="B25" s="6">
        <v>161739</v>
      </c>
      <c r="C25" s="6">
        <v>45868</v>
      </c>
      <c r="D25" s="6">
        <v>38441</v>
      </c>
      <c r="E25" s="6">
        <v>0</v>
      </c>
      <c r="F25" s="6">
        <f t="shared" si="2"/>
        <v>38441</v>
      </c>
      <c r="G25" s="7">
        <f t="shared" ref="G25" si="4">SUM(B25:C25)+F25</f>
        <v>246048</v>
      </c>
    </row>
    <row r="26" spans="1:7" x14ac:dyDescent="0.2">
      <c r="A26" s="7" t="s">
        <v>16</v>
      </c>
      <c r="B26" s="6">
        <v>6183</v>
      </c>
      <c r="C26" s="6">
        <v>2095</v>
      </c>
      <c r="D26" s="6">
        <v>3201</v>
      </c>
      <c r="E26" s="6">
        <v>0</v>
      </c>
      <c r="F26" s="6">
        <f t="shared" si="2"/>
        <v>3201</v>
      </c>
      <c r="G26" s="7">
        <f t="shared" si="3"/>
        <v>11479</v>
      </c>
    </row>
    <row r="27" spans="1:7" x14ac:dyDescent="0.2">
      <c r="A27" s="7" t="s">
        <v>17</v>
      </c>
      <c r="B27" s="6">
        <v>6021</v>
      </c>
      <c r="C27" s="6">
        <v>2031</v>
      </c>
      <c r="D27" s="6">
        <v>2725</v>
      </c>
      <c r="E27" s="6">
        <v>2</v>
      </c>
      <c r="F27" s="6">
        <f t="shared" si="2"/>
        <v>2727</v>
      </c>
      <c r="G27" s="7">
        <f t="shared" si="3"/>
        <v>10779</v>
      </c>
    </row>
    <row r="28" spans="1:7" x14ac:dyDescent="0.2">
      <c r="A28" s="7" t="s">
        <v>18</v>
      </c>
      <c r="B28" s="6">
        <v>8453</v>
      </c>
      <c r="C28" s="6">
        <v>3346</v>
      </c>
      <c r="D28" s="6">
        <v>2123</v>
      </c>
      <c r="E28" s="6">
        <v>19</v>
      </c>
      <c r="F28" s="6">
        <f t="shared" si="2"/>
        <v>2142</v>
      </c>
      <c r="G28" s="7">
        <f t="shared" si="3"/>
        <v>13941</v>
      </c>
    </row>
    <row r="29" spans="1:7" x14ac:dyDescent="0.2">
      <c r="A29" s="7" t="s">
        <v>19</v>
      </c>
      <c r="B29" s="6">
        <v>9764</v>
      </c>
      <c r="C29" s="6">
        <v>3993</v>
      </c>
      <c r="D29" s="6">
        <v>2767</v>
      </c>
      <c r="E29" s="6">
        <v>9</v>
      </c>
      <c r="F29" s="6">
        <f t="shared" si="2"/>
        <v>2776</v>
      </c>
      <c r="G29" s="7">
        <f t="shared" si="3"/>
        <v>16533</v>
      </c>
    </row>
    <row r="30" spans="1:7" x14ac:dyDescent="0.2">
      <c r="A30" s="7" t="s">
        <v>20</v>
      </c>
      <c r="B30" s="6">
        <v>9622</v>
      </c>
      <c r="C30" s="6">
        <v>3674</v>
      </c>
      <c r="D30" s="6">
        <v>2650</v>
      </c>
      <c r="E30" s="6">
        <v>0</v>
      </c>
      <c r="F30" s="6">
        <f t="shared" si="2"/>
        <v>2650</v>
      </c>
      <c r="G30" s="7">
        <f t="shared" si="3"/>
        <v>15946</v>
      </c>
    </row>
    <row r="31" spans="1:7" x14ac:dyDescent="0.2">
      <c r="A31" s="7" t="s">
        <v>21</v>
      </c>
      <c r="B31" s="6">
        <v>1610</v>
      </c>
      <c r="C31" s="6">
        <v>573</v>
      </c>
      <c r="D31" s="6">
        <v>263</v>
      </c>
      <c r="E31" s="6">
        <v>34</v>
      </c>
      <c r="F31" s="6">
        <f t="shared" si="2"/>
        <v>297</v>
      </c>
      <c r="G31" s="7">
        <f t="shared" si="3"/>
        <v>2480</v>
      </c>
    </row>
    <row r="32" spans="1:7" x14ac:dyDescent="0.2">
      <c r="A32" s="7" t="s">
        <v>22</v>
      </c>
      <c r="B32" s="6">
        <v>9380</v>
      </c>
      <c r="C32" s="6">
        <v>3515</v>
      </c>
      <c r="D32" s="6">
        <v>2668</v>
      </c>
      <c r="E32" s="6">
        <v>4</v>
      </c>
      <c r="F32" s="6">
        <f t="shared" si="2"/>
        <v>2672</v>
      </c>
      <c r="G32" s="7">
        <f t="shared" si="3"/>
        <v>15567</v>
      </c>
    </row>
    <row r="33" spans="1:7" x14ac:dyDescent="0.2">
      <c r="A33" s="7" t="s">
        <v>23</v>
      </c>
      <c r="B33" s="6">
        <v>15665</v>
      </c>
      <c r="C33" s="6">
        <v>5759</v>
      </c>
      <c r="D33" s="6">
        <v>3620</v>
      </c>
      <c r="E33" s="6">
        <v>0</v>
      </c>
      <c r="F33" s="6">
        <f t="shared" si="2"/>
        <v>3620</v>
      </c>
      <c r="G33" s="7">
        <f t="shared" si="3"/>
        <v>25044</v>
      </c>
    </row>
    <row r="34" spans="1:7" x14ac:dyDescent="0.2">
      <c r="A34" s="7" t="s">
        <v>25</v>
      </c>
      <c r="B34" s="6">
        <v>3771</v>
      </c>
      <c r="C34" s="6">
        <v>2120</v>
      </c>
      <c r="D34" s="6">
        <v>1118</v>
      </c>
      <c r="E34" s="6">
        <v>0</v>
      </c>
      <c r="F34" s="6">
        <f t="shared" si="2"/>
        <v>1118</v>
      </c>
      <c r="G34" s="7">
        <f t="shared" si="3"/>
        <v>7009</v>
      </c>
    </row>
    <row r="35" spans="1:7" x14ac:dyDescent="0.2">
      <c r="A35" s="7" t="s">
        <v>26</v>
      </c>
      <c r="B35" s="6">
        <v>10265</v>
      </c>
      <c r="C35" s="6">
        <v>5130</v>
      </c>
      <c r="D35" s="6">
        <v>3401</v>
      </c>
      <c r="E35" s="6">
        <v>1</v>
      </c>
      <c r="F35" s="6">
        <f t="shared" si="2"/>
        <v>3402</v>
      </c>
      <c r="G35" s="7">
        <f t="shared" si="3"/>
        <v>18797</v>
      </c>
    </row>
    <row r="36" spans="1:7" x14ac:dyDescent="0.2">
      <c r="A36" s="7" t="s">
        <v>27</v>
      </c>
      <c r="B36" s="6">
        <v>12452</v>
      </c>
      <c r="C36" s="6">
        <v>4460</v>
      </c>
      <c r="D36" s="6">
        <v>1858</v>
      </c>
      <c r="E36" s="6">
        <v>1</v>
      </c>
      <c r="F36" s="6">
        <f t="shared" si="2"/>
        <v>1859</v>
      </c>
      <c r="G36" s="7">
        <f t="shared" si="3"/>
        <v>18771</v>
      </c>
    </row>
    <row r="37" spans="1:7" x14ac:dyDescent="0.2">
      <c r="A37" s="7" t="s">
        <v>28</v>
      </c>
      <c r="B37" s="6">
        <v>134525</v>
      </c>
      <c r="C37" s="6">
        <v>43426</v>
      </c>
      <c r="D37" s="6">
        <v>27565</v>
      </c>
      <c r="E37" s="6">
        <v>249</v>
      </c>
      <c r="F37" s="6">
        <f t="shared" si="2"/>
        <v>27814</v>
      </c>
      <c r="G37" s="7">
        <f t="shared" si="3"/>
        <v>205765</v>
      </c>
    </row>
    <row r="38" spans="1:7" x14ac:dyDescent="0.2">
      <c r="A38" s="7" t="s">
        <v>29</v>
      </c>
      <c r="B38" s="6">
        <v>7771</v>
      </c>
      <c r="C38" s="6">
        <v>3692</v>
      </c>
      <c r="D38" s="6">
        <v>1846</v>
      </c>
      <c r="E38" s="6">
        <v>3</v>
      </c>
      <c r="F38" s="6">
        <f t="shared" si="2"/>
        <v>1849</v>
      </c>
      <c r="G38" s="7">
        <f t="shared" si="3"/>
        <v>13312</v>
      </c>
    </row>
    <row r="39" spans="1:7" customFormat="1" x14ac:dyDescent="0.2">
      <c r="A39" s="5" t="s">
        <v>30</v>
      </c>
      <c r="B39" s="6">
        <v>198067</v>
      </c>
      <c r="C39" s="6">
        <v>57691</v>
      </c>
      <c r="D39" s="6">
        <v>70243</v>
      </c>
      <c r="E39" s="6">
        <v>209</v>
      </c>
      <c r="F39" s="6">
        <f t="shared" ref="F39" si="5">SUM(D39:E39)</f>
        <v>70452</v>
      </c>
      <c r="G39" s="7">
        <f t="shared" ref="G39" si="6">SUM(B39:C39)+F39</f>
        <v>326210</v>
      </c>
    </row>
    <row r="40" spans="1:7" x14ac:dyDescent="0.2">
      <c r="A40" s="7" t="s">
        <v>32</v>
      </c>
      <c r="B40" s="6">
        <v>32113</v>
      </c>
      <c r="C40" s="6">
        <v>11034</v>
      </c>
      <c r="D40" s="6">
        <v>11987</v>
      </c>
      <c r="E40" s="6">
        <v>6</v>
      </c>
      <c r="F40" s="6">
        <f t="shared" si="2"/>
        <v>11993</v>
      </c>
      <c r="G40" s="7">
        <f t="shared" si="3"/>
        <v>55140</v>
      </c>
    </row>
    <row r="41" spans="1:7" x14ac:dyDescent="0.2">
      <c r="A41" s="7" t="s">
        <v>33</v>
      </c>
      <c r="B41" s="6">
        <v>31180</v>
      </c>
      <c r="C41" s="6">
        <v>11643</v>
      </c>
      <c r="D41" s="6">
        <v>9448</v>
      </c>
      <c r="E41" s="6">
        <v>0</v>
      </c>
      <c r="F41" s="6">
        <f t="shared" si="2"/>
        <v>9448</v>
      </c>
      <c r="G41" s="7">
        <f t="shared" si="3"/>
        <v>52271</v>
      </c>
    </row>
    <row r="42" spans="1:7" customFormat="1" x14ac:dyDescent="0.2">
      <c r="A42" s="5" t="s">
        <v>34</v>
      </c>
      <c r="B42" s="6">
        <v>92677</v>
      </c>
      <c r="C42" s="6">
        <v>27147</v>
      </c>
      <c r="D42" s="6">
        <v>17474</v>
      </c>
      <c r="E42" s="6">
        <v>0</v>
      </c>
      <c r="F42" s="6">
        <f t="shared" ref="F42" si="7">SUM(D42:E42)</f>
        <v>17474</v>
      </c>
      <c r="G42" s="7">
        <f t="shared" ref="G42" si="8">SUM(B42:C42)+F42</f>
        <v>137298</v>
      </c>
    </row>
    <row r="43" spans="1:7" x14ac:dyDescent="0.2">
      <c r="A43" s="3"/>
      <c r="B43" s="4"/>
      <c r="C43" s="4"/>
      <c r="D43" s="4"/>
      <c r="E43" s="4"/>
      <c r="F43" s="4"/>
      <c r="G43" s="3"/>
    </row>
    <row r="44" spans="1:7" ht="51" x14ac:dyDescent="0.2">
      <c r="A44" s="20" t="s">
        <v>0</v>
      </c>
      <c r="B44" s="18" t="s">
        <v>70</v>
      </c>
      <c r="C44" s="18" t="s">
        <v>71</v>
      </c>
      <c r="D44" s="19" t="s">
        <v>68</v>
      </c>
      <c r="E44" s="19" t="s">
        <v>69</v>
      </c>
      <c r="F44" s="19" t="s">
        <v>74</v>
      </c>
      <c r="G44" s="19" t="s">
        <v>63</v>
      </c>
    </row>
    <row r="45" spans="1:7" customFormat="1" x14ac:dyDescent="0.2">
      <c r="A45" s="5" t="s">
        <v>35</v>
      </c>
      <c r="B45" s="6">
        <v>20370</v>
      </c>
      <c r="C45" s="6">
        <v>6791</v>
      </c>
      <c r="D45" s="6">
        <v>5681</v>
      </c>
      <c r="E45" s="6">
        <v>2</v>
      </c>
      <c r="F45" s="6">
        <f>SUM(D45:E45)</f>
        <v>5683</v>
      </c>
      <c r="G45" s="7">
        <f>SUM(B45:C45)+F45</f>
        <v>32844</v>
      </c>
    </row>
    <row r="46" spans="1:7" customFormat="1" x14ac:dyDescent="0.2">
      <c r="A46" s="5" t="s">
        <v>36</v>
      </c>
      <c r="B46" s="6">
        <v>48211</v>
      </c>
      <c r="C46" s="6">
        <v>17050</v>
      </c>
      <c r="D46" s="6">
        <v>25886</v>
      </c>
      <c r="E46" s="6">
        <v>0</v>
      </c>
      <c r="F46" s="6">
        <f t="shared" ref="F46" si="9">SUM(D46:E46)</f>
        <v>25886</v>
      </c>
      <c r="G46" s="7">
        <f t="shared" ref="G46" si="10">SUM(B46:C46)+F46</f>
        <v>91147</v>
      </c>
    </row>
    <row r="47" spans="1:7" x14ac:dyDescent="0.2">
      <c r="A47" s="7" t="s">
        <v>37</v>
      </c>
      <c r="B47" s="6">
        <v>5448</v>
      </c>
      <c r="C47" s="6">
        <v>2715</v>
      </c>
      <c r="D47" s="6">
        <v>1578</v>
      </c>
      <c r="E47" s="6">
        <v>1</v>
      </c>
      <c r="F47" s="6">
        <f t="shared" ref="F47:F70" si="11">SUM(D47:E47)</f>
        <v>1579</v>
      </c>
      <c r="G47" s="7">
        <f t="shared" ref="G47:G70" si="12">SUM(B47:C47)+F47</f>
        <v>9742</v>
      </c>
    </row>
    <row r="48" spans="1:7" x14ac:dyDescent="0.2">
      <c r="A48" s="7" t="s">
        <v>38</v>
      </c>
      <c r="B48" s="6">
        <v>18986</v>
      </c>
      <c r="C48" s="6">
        <v>6826</v>
      </c>
      <c r="D48" s="6">
        <v>3818</v>
      </c>
      <c r="E48" s="6">
        <v>16</v>
      </c>
      <c r="F48" s="6">
        <f t="shared" si="11"/>
        <v>3834</v>
      </c>
      <c r="G48" s="7">
        <f t="shared" si="12"/>
        <v>29646</v>
      </c>
    </row>
    <row r="49" spans="1:7" x14ac:dyDescent="0.2">
      <c r="A49" s="7" t="s">
        <v>39</v>
      </c>
      <c r="B49" s="6">
        <v>7909</v>
      </c>
      <c r="C49" s="6">
        <v>6399</v>
      </c>
      <c r="D49" s="6">
        <v>2154</v>
      </c>
      <c r="E49" s="6">
        <v>0</v>
      </c>
      <c r="F49" s="6">
        <f t="shared" si="11"/>
        <v>2154</v>
      </c>
      <c r="G49" s="7">
        <f t="shared" si="12"/>
        <v>16462</v>
      </c>
    </row>
    <row r="50" spans="1:7" x14ac:dyDescent="0.2">
      <c r="A50" s="7" t="s">
        <v>40</v>
      </c>
      <c r="B50" s="6">
        <v>18685</v>
      </c>
      <c r="C50" s="6">
        <v>5156</v>
      </c>
      <c r="D50" s="6">
        <v>4201</v>
      </c>
      <c r="E50" s="6">
        <v>0</v>
      </c>
      <c r="F50" s="6">
        <f t="shared" si="11"/>
        <v>4201</v>
      </c>
      <c r="G50" s="7">
        <f t="shared" si="12"/>
        <v>28042</v>
      </c>
    </row>
    <row r="51" spans="1:7" x14ac:dyDescent="0.2">
      <c r="A51" s="7" t="s">
        <v>42</v>
      </c>
      <c r="B51" s="6">
        <v>30100</v>
      </c>
      <c r="C51" s="6">
        <v>9903</v>
      </c>
      <c r="D51" s="6">
        <v>7799</v>
      </c>
      <c r="E51" s="6">
        <v>0</v>
      </c>
      <c r="F51" s="6">
        <f t="shared" si="11"/>
        <v>7799</v>
      </c>
      <c r="G51" s="7">
        <f t="shared" si="12"/>
        <v>47802</v>
      </c>
    </row>
    <row r="52" spans="1:7" customFormat="1" x14ac:dyDescent="0.2">
      <c r="A52" s="5" t="s">
        <v>44</v>
      </c>
      <c r="B52" s="6">
        <v>40131</v>
      </c>
      <c r="C52" s="6">
        <v>14014</v>
      </c>
      <c r="D52" s="6">
        <v>21727</v>
      </c>
      <c r="E52" s="6">
        <v>45</v>
      </c>
      <c r="F52" s="6">
        <f t="shared" ref="F52" si="13">SUM(D52:E52)</f>
        <v>21772</v>
      </c>
      <c r="G52" s="7">
        <f t="shared" ref="G52" si="14">SUM(B52:C52)+F52</f>
        <v>75917</v>
      </c>
    </row>
    <row r="53" spans="1:7" x14ac:dyDescent="0.2">
      <c r="A53" s="7" t="s">
        <v>45</v>
      </c>
      <c r="B53" s="6">
        <v>49452</v>
      </c>
      <c r="C53" s="6">
        <v>12365</v>
      </c>
      <c r="D53" s="6">
        <v>7984</v>
      </c>
      <c r="E53" s="6">
        <v>5</v>
      </c>
      <c r="F53" s="6">
        <f t="shared" si="11"/>
        <v>7989</v>
      </c>
      <c r="G53" s="7">
        <f t="shared" si="12"/>
        <v>69806</v>
      </c>
    </row>
    <row r="54" spans="1:7" x14ac:dyDescent="0.2">
      <c r="A54" s="7" t="s">
        <v>46</v>
      </c>
      <c r="B54" s="6">
        <v>31147</v>
      </c>
      <c r="C54" s="6">
        <v>7707</v>
      </c>
      <c r="D54" s="6">
        <v>6351</v>
      </c>
      <c r="E54" s="6">
        <v>31</v>
      </c>
      <c r="F54" s="6">
        <f t="shared" si="11"/>
        <v>6382</v>
      </c>
      <c r="G54" s="7">
        <f t="shared" si="12"/>
        <v>45236</v>
      </c>
    </row>
    <row r="55" spans="1:7" x14ac:dyDescent="0.2">
      <c r="A55" s="7" t="s">
        <v>47</v>
      </c>
      <c r="B55" s="6">
        <v>6641</v>
      </c>
      <c r="C55" s="6">
        <v>2545</v>
      </c>
      <c r="D55" s="6">
        <v>856</v>
      </c>
      <c r="E55" s="6">
        <v>1</v>
      </c>
      <c r="F55" s="6">
        <f t="shared" si="11"/>
        <v>857</v>
      </c>
      <c r="G55" s="7">
        <f t="shared" si="12"/>
        <v>10043</v>
      </c>
    </row>
    <row r="56" spans="1:7" s="25" customFormat="1" x14ac:dyDescent="0.2">
      <c r="A56" s="24" t="s">
        <v>48</v>
      </c>
      <c r="B56" s="12">
        <v>3709</v>
      </c>
      <c r="C56" s="12">
        <v>1436</v>
      </c>
      <c r="D56" s="12">
        <v>950</v>
      </c>
      <c r="E56" s="12">
        <v>0</v>
      </c>
      <c r="F56" s="12">
        <f t="shared" ref="F56" si="15">SUM(D56:E56)</f>
        <v>950</v>
      </c>
      <c r="G56" s="13">
        <f t="shared" ref="G56" si="16">SUM(B56:C56)+F56</f>
        <v>6095</v>
      </c>
    </row>
    <row r="57" spans="1:7" x14ac:dyDescent="0.2">
      <c r="A57" s="7" t="s">
        <v>49</v>
      </c>
      <c r="B57" s="6">
        <v>6223</v>
      </c>
      <c r="C57" s="6">
        <v>2242</v>
      </c>
      <c r="D57" s="6">
        <v>866</v>
      </c>
      <c r="E57" s="6">
        <v>0</v>
      </c>
      <c r="F57" s="6">
        <f t="shared" si="11"/>
        <v>866</v>
      </c>
      <c r="G57" s="7">
        <f t="shared" si="12"/>
        <v>9331</v>
      </c>
    </row>
    <row r="58" spans="1:7" x14ac:dyDescent="0.2">
      <c r="A58" s="7" t="s">
        <v>50</v>
      </c>
      <c r="B58" s="6">
        <v>13818</v>
      </c>
      <c r="C58" s="6">
        <v>5477</v>
      </c>
      <c r="D58" s="6">
        <v>6761</v>
      </c>
      <c r="E58" s="6">
        <v>0</v>
      </c>
      <c r="F58" s="6">
        <f t="shared" si="11"/>
        <v>6761</v>
      </c>
      <c r="G58" s="7">
        <f t="shared" si="12"/>
        <v>26056</v>
      </c>
    </row>
    <row r="59" spans="1:7" x14ac:dyDescent="0.2">
      <c r="A59" s="7" t="s">
        <v>51</v>
      </c>
      <c r="B59" s="6">
        <v>17729</v>
      </c>
      <c r="C59" s="6">
        <v>6394</v>
      </c>
      <c r="D59" s="6">
        <v>4336</v>
      </c>
      <c r="E59" s="6">
        <v>8</v>
      </c>
      <c r="F59" s="6">
        <f t="shared" si="11"/>
        <v>4344</v>
      </c>
      <c r="G59" s="7">
        <f t="shared" si="12"/>
        <v>28467</v>
      </c>
    </row>
    <row r="60" spans="1:7" x14ac:dyDescent="0.2">
      <c r="A60" s="7" t="s">
        <v>52</v>
      </c>
      <c r="B60" s="6">
        <v>198839</v>
      </c>
      <c r="C60" s="6">
        <v>66781</v>
      </c>
      <c r="D60" s="6">
        <v>71485</v>
      </c>
      <c r="E60" s="6">
        <v>54</v>
      </c>
      <c r="F60" s="6">
        <f t="shared" si="11"/>
        <v>71539</v>
      </c>
      <c r="G60" s="7">
        <f t="shared" si="12"/>
        <v>337159</v>
      </c>
    </row>
    <row r="61" spans="1:7" x14ac:dyDescent="0.2">
      <c r="A61" s="7" t="s">
        <v>53</v>
      </c>
      <c r="B61" s="6">
        <v>10546</v>
      </c>
      <c r="C61" s="6">
        <v>4578</v>
      </c>
      <c r="D61" s="6">
        <v>2951</v>
      </c>
      <c r="E61" s="6">
        <v>8</v>
      </c>
      <c r="F61" s="6">
        <f t="shared" si="11"/>
        <v>2959</v>
      </c>
      <c r="G61" s="7">
        <f t="shared" si="12"/>
        <v>18083</v>
      </c>
    </row>
    <row r="62" spans="1:7" x14ac:dyDescent="0.2">
      <c r="A62" s="7" t="s">
        <v>54</v>
      </c>
      <c r="B62" s="6">
        <v>8491</v>
      </c>
      <c r="C62" s="6">
        <v>2369</v>
      </c>
      <c r="D62" s="6">
        <v>3053</v>
      </c>
      <c r="E62" s="6">
        <v>17</v>
      </c>
      <c r="F62" s="6">
        <f t="shared" si="11"/>
        <v>3070</v>
      </c>
      <c r="G62" s="7">
        <f t="shared" si="12"/>
        <v>13930</v>
      </c>
    </row>
    <row r="63" spans="1:7" x14ac:dyDescent="0.2">
      <c r="A63" s="7" t="s">
        <v>55</v>
      </c>
      <c r="B63" s="6">
        <v>19345</v>
      </c>
      <c r="C63" s="6">
        <v>3903</v>
      </c>
      <c r="D63" s="6">
        <v>3184</v>
      </c>
      <c r="E63" s="6">
        <v>0</v>
      </c>
      <c r="F63" s="6">
        <f t="shared" si="11"/>
        <v>3184</v>
      </c>
      <c r="G63" s="7">
        <f t="shared" si="12"/>
        <v>26432</v>
      </c>
    </row>
    <row r="64" spans="1:7" customFormat="1" x14ac:dyDescent="0.2">
      <c r="A64" s="5" t="s">
        <v>56</v>
      </c>
      <c r="B64" s="6">
        <v>35228</v>
      </c>
      <c r="C64" s="6">
        <v>10391</v>
      </c>
      <c r="D64" s="6">
        <v>8181</v>
      </c>
      <c r="E64" s="6">
        <v>4</v>
      </c>
      <c r="F64" s="6">
        <f t="shared" ref="F64" si="17">SUM(D64:E64)</f>
        <v>8185</v>
      </c>
      <c r="G64" s="7">
        <f t="shared" ref="G64" si="18">SUM(B64:C64)+F64</f>
        <v>53804</v>
      </c>
    </row>
    <row r="65" spans="1:7" x14ac:dyDescent="0.2">
      <c r="A65" s="7" t="s">
        <v>57</v>
      </c>
      <c r="B65" s="6">
        <v>13079</v>
      </c>
      <c r="C65" s="6">
        <v>3592</v>
      </c>
      <c r="D65" s="6">
        <v>2992</v>
      </c>
      <c r="E65" s="6">
        <v>1</v>
      </c>
      <c r="F65" s="6">
        <f t="shared" si="11"/>
        <v>2993</v>
      </c>
      <c r="G65" s="7">
        <f t="shared" si="12"/>
        <v>19664</v>
      </c>
    </row>
    <row r="66" spans="1:7" x14ac:dyDescent="0.2">
      <c r="A66" s="7" t="s">
        <v>58</v>
      </c>
      <c r="B66" s="6">
        <v>9713</v>
      </c>
      <c r="C66" s="6">
        <v>3385</v>
      </c>
      <c r="D66" s="6">
        <v>2500</v>
      </c>
      <c r="E66" s="6">
        <v>0</v>
      </c>
      <c r="F66" s="6">
        <f t="shared" si="11"/>
        <v>2500</v>
      </c>
      <c r="G66" s="7">
        <f t="shared" si="12"/>
        <v>15598</v>
      </c>
    </row>
    <row r="67" spans="1:7" x14ac:dyDescent="0.2">
      <c r="A67" s="7" t="s">
        <v>59</v>
      </c>
      <c r="B67" s="6">
        <v>16700</v>
      </c>
      <c r="C67" s="6">
        <v>6407</v>
      </c>
      <c r="D67" s="6">
        <v>2474</v>
      </c>
      <c r="E67" s="6">
        <v>5</v>
      </c>
      <c r="F67" s="6">
        <f t="shared" si="11"/>
        <v>2479</v>
      </c>
      <c r="G67" s="7">
        <f t="shared" si="12"/>
        <v>25586</v>
      </c>
    </row>
    <row r="68" spans="1:7" x14ac:dyDescent="0.2">
      <c r="A68" s="7" t="s">
        <v>60</v>
      </c>
      <c r="B68" s="6">
        <v>141034</v>
      </c>
      <c r="C68" s="6">
        <v>36541</v>
      </c>
      <c r="D68" s="6">
        <v>51812</v>
      </c>
      <c r="E68" s="6">
        <v>0</v>
      </c>
      <c r="F68" s="6">
        <f t="shared" si="11"/>
        <v>51812</v>
      </c>
      <c r="G68" s="7">
        <f t="shared" si="12"/>
        <v>229387</v>
      </c>
    </row>
    <row r="69" spans="1:7" x14ac:dyDescent="0.2">
      <c r="A69" s="7" t="s">
        <v>61</v>
      </c>
      <c r="B69" s="6">
        <v>6944</v>
      </c>
      <c r="C69" s="6">
        <v>3353</v>
      </c>
      <c r="D69" s="6">
        <v>1405</v>
      </c>
      <c r="E69" s="6">
        <v>2</v>
      </c>
      <c r="F69" s="6">
        <f t="shared" si="11"/>
        <v>1407</v>
      </c>
      <c r="G69" s="7">
        <f t="shared" si="12"/>
        <v>11704</v>
      </c>
    </row>
    <row r="70" spans="1:7" ht="13.5" thickBot="1" x14ac:dyDescent="0.25">
      <c r="A70" s="21" t="s">
        <v>62</v>
      </c>
      <c r="B70" s="8">
        <v>4147</v>
      </c>
      <c r="C70" s="8">
        <v>1617</v>
      </c>
      <c r="D70" s="8">
        <v>911</v>
      </c>
      <c r="E70" s="8">
        <v>0</v>
      </c>
      <c r="F70" s="6">
        <f t="shared" si="11"/>
        <v>911</v>
      </c>
      <c r="G70" s="7">
        <f t="shared" si="12"/>
        <v>6675</v>
      </c>
    </row>
    <row r="71" spans="1:7" ht="13.5" thickBot="1" x14ac:dyDescent="0.25">
      <c r="A71" s="9" t="s">
        <v>64</v>
      </c>
      <c r="B71" s="9">
        <f t="shared" ref="B71:G71" si="19">SUM(B12:B70)</f>
        <v>1804997</v>
      </c>
      <c r="C71" s="9">
        <f t="shared" si="19"/>
        <v>564644</v>
      </c>
      <c r="D71" s="9">
        <f t="shared" si="19"/>
        <v>518611</v>
      </c>
      <c r="E71" s="9">
        <f t="shared" si="19"/>
        <v>806</v>
      </c>
      <c r="F71" s="9">
        <f t="shared" si="19"/>
        <v>519417</v>
      </c>
      <c r="G71" s="9">
        <f t="shared" si="19"/>
        <v>2889058</v>
      </c>
    </row>
    <row r="72" spans="1:7" x14ac:dyDescent="0.2">
      <c r="A72" s="22" t="s">
        <v>3</v>
      </c>
      <c r="B72" s="6">
        <v>59188</v>
      </c>
      <c r="C72" s="6">
        <v>14411</v>
      </c>
      <c r="D72" s="6">
        <v>67628</v>
      </c>
      <c r="E72" s="6">
        <v>0</v>
      </c>
      <c r="F72" s="6">
        <f>SUM(D72:E72)</f>
        <v>67628</v>
      </c>
      <c r="G72" s="7">
        <f>SUM(B72:C72)+F72</f>
        <v>141227</v>
      </c>
    </row>
    <row r="73" spans="1:7" x14ac:dyDescent="0.2">
      <c r="A73" s="7" t="s">
        <v>24</v>
      </c>
      <c r="B73" s="6">
        <v>144898</v>
      </c>
      <c r="C73" s="6">
        <v>33351</v>
      </c>
      <c r="D73" s="6">
        <v>129731</v>
      </c>
      <c r="E73" s="6">
        <v>0</v>
      </c>
      <c r="F73" s="6">
        <f>SUM(D73:E73)</f>
        <v>129731</v>
      </c>
      <c r="G73" s="7">
        <f>SUM(B73:C73)+F73</f>
        <v>307980</v>
      </c>
    </row>
    <row r="74" spans="1:7" x14ac:dyDescent="0.2">
      <c r="A74" s="7" t="s">
        <v>31</v>
      </c>
      <c r="B74" s="6">
        <v>158083</v>
      </c>
      <c r="C74" s="6">
        <v>25086</v>
      </c>
      <c r="D74" s="6">
        <v>77644</v>
      </c>
      <c r="E74" s="6">
        <v>0</v>
      </c>
      <c r="F74" s="6">
        <f>SUM(D74:E74)</f>
        <v>77644</v>
      </c>
      <c r="G74" s="7">
        <f>SUM(B74:C74)+F74</f>
        <v>260813</v>
      </c>
    </row>
    <row r="75" spans="1:7" x14ac:dyDescent="0.2">
      <c r="A75" s="7" t="s">
        <v>41</v>
      </c>
      <c r="B75" s="6">
        <v>117589</v>
      </c>
      <c r="C75" s="6">
        <v>30604</v>
      </c>
      <c r="D75" s="6">
        <v>96527</v>
      </c>
      <c r="E75" s="6">
        <v>0</v>
      </c>
      <c r="F75" s="6">
        <f>SUM(D75:E75)</f>
        <v>96527</v>
      </c>
      <c r="G75" s="7">
        <f>SUM(B75:C75)+F75</f>
        <v>244720</v>
      </c>
    </row>
    <row r="76" spans="1:7" ht="13.5" thickBot="1" x14ac:dyDescent="0.25">
      <c r="A76" s="21" t="s">
        <v>43</v>
      </c>
      <c r="B76" s="6">
        <v>45204</v>
      </c>
      <c r="C76" s="6">
        <v>13136</v>
      </c>
      <c r="D76" s="6">
        <v>22852</v>
      </c>
      <c r="E76" s="6">
        <v>0</v>
      </c>
      <c r="F76" s="6">
        <f>SUM(D76:E76)</f>
        <v>22852</v>
      </c>
      <c r="G76" s="7">
        <f>SUM(B76:C76)+F76</f>
        <v>81192</v>
      </c>
    </row>
    <row r="77" spans="1:7" ht="13.5" thickBot="1" x14ac:dyDescent="0.25">
      <c r="A77" s="9" t="s">
        <v>65</v>
      </c>
      <c r="B77" s="9">
        <f t="shared" ref="B77:G77" si="20">SUM(B72:B76)</f>
        <v>524962</v>
      </c>
      <c r="C77" s="9">
        <f t="shared" si="20"/>
        <v>116588</v>
      </c>
      <c r="D77" s="9">
        <f t="shared" si="20"/>
        <v>394382</v>
      </c>
      <c r="E77" s="9">
        <f t="shared" si="20"/>
        <v>0</v>
      </c>
      <c r="F77" s="9">
        <f t="shared" si="20"/>
        <v>394382</v>
      </c>
      <c r="G77" s="9">
        <f t="shared" si="20"/>
        <v>1035932</v>
      </c>
    </row>
    <row r="78" spans="1:7" ht="13.5" thickBot="1" x14ac:dyDescent="0.25">
      <c r="A78" s="10" t="s">
        <v>66</v>
      </c>
      <c r="B78" s="10">
        <f t="shared" ref="B78:G78" si="21">+B71+B77</f>
        <v>2329959</v>
      </c>
      <c r="C78" s="10">
        <f t="shared" si="21"/>
        <v>681232</v>
      </c>
      <c r="D78" s="10">
        <f t="shared" si="21"/>
        <v>912993</v>
      </c>
      <c r="E78" s="10">
        <f t="shared" si="21"/>
        <v>806</v>
      </c>
      <c r="F78" s="10">
        <f t="shared" si="21"/>
        <v>913799</v>
      </c>
      <c r="G78" s="10">
        <f t="shared" si="21"/>
        <v>3924990</v>
      </c>
    </row>
    <row r="79" spans="1:7" ht="13.5" thickTop="1" x14ac:dyDescent="0.2"/>
    <row r="80" spans="1:7" x14ac:dyDescent="0.2">
      <c r="A80" s="2" t="s">
        <v>67</v>
      </c>
      <c r="B80" s="2">
        <f>+B78</f>
        <v>2329959</v>
      </c>
      <c r="C80" s="2">
        <f>+C78</f>
        <v>681232</v>
      </c>
      <c r="D80" s="11"/>
      <c r="E80" s="11"/>
      <c r="F80" s="11"/>
      <c r="G80" s="11"/>
    </row>
  </sheetData>
  <mergeCells count="2">
    <mergeCell ref="A1:I1"/>
    <mergeCell ref="B3:G8"/>
  </mergeCells>
  <printOptions horizontalCentered="1"/>
  <pageMargins left="0.7" right="0.7" top="0.25" bottom="0.25" header="0.3" footer="0.05"/>
  <pageSetup scale="98" orientation="landscape" r:id="rId1"/>
  <headerFooter>
    <oddFooter>Page &amp;P of 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 2</vt:lpstr>
    </vt:vector>
  </TitlesOfParts>
  <Company>NYSBOE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elehhardwick</cp:lastModifiedBy>
  <cp:lastPrinted>2015-03-03T20:01:41Z</cp:lastPrinted>
  <dcterms:created xsi:type="dcterms:W3CDTF">2008-10-28T18:22:21Z</dcterms:created>
  <dcterms:modified xsi:type="dcterms:W3CDTF">2015-03-19T17:04:28Z</dcterms:modified>
</cp:coreProperties>
</file>