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Prop 3" sheetId="16" r:id="rId1"/>
  </sheets>
  <calcPr calcId="152511"/>
</workbook>
</file>

<file path=xl/calcChain.xml><?xml version="1.0" encoding="utf-8"?>
<calcChain xmlns="http://schemas.openxmlformats.org/spreadsheetml/2006/main">
  <c r="F59" i="16" l="1"/>
  <c r="G59" i="16" s="1"/>
  <c r="F49" i="16" l="1"/>
  <c r="G49" i="16" s="1"/>
  <c r="F55" i="16" l="1"/>
  <c r="G55" i="16" s="1"/>
  <c r="G42" i="16" l="1"/>
  <c r="F42" i="16"/>
  <c r="F19" i="16" l="1"/>
  <c r="G19" i="16" s="1"/>
  <c r="F28" i="16"/>
  <c r="F45" i="16" l="1"/>
  <c r="G45" i="16" s="1"/>
  <c r="F27" i="16" l="1"/>
  <c r="G27" i="16" s="1"/>
  <c r="F67" i="16"/>
  <c r="G67" i="16" s="1"/>
  <c r="G28" i="16"/>
  <c r="F48" i="16"/>
  <c r="G48" i="16" s="1"/>
  <c r="F44" i="16" l="1"/>
  <c r="G44" i="16" s="1"/>
  <c r="F61" i="16"/>
  <c r="G61" i="16" s="1"/>
  <c r="F72" i="16"/>
  <c r="G72" i="16" s="1"/>
  <c r="F43" i="16"/>
  <c r="G43" i="16" s="1"/>
  <c r="F41" i="16"/>
  <c r="G41" i="16" s="1"/>
  <c r="F33" i="16"/>
  <c r="G33" i="16" s="1"/>
  <c r="F71" i="16"/>
  <c r="G71" i="16" s="1"/>
  <c r="F36" i="16"/>
  <c r="G36" i="16" s="1"/>
  <c r="F18" i="16"/>
  <c r="G18" i="16" s="1"/>
  <c r="F21" i="16"/>
  <c r="G21" i="16" s="1"/>
  <c r="F51" i="16"/>
  <c r="G51" i="16" s="1"/>
  <c r="F17" i="16"/>
  <c r="G17" i="16" s="1"/>
  <c r="F40" i="16"/>
  <c r="G40" i="16" s="1"/>
  <c r="F62" i="16"/>
  <c r="G62" i="16" s="1"/>
  <c r="F35" i="16"/>
  <c r="G35" i="16" s="1"/>
  <c r="F26" i="16"/>
  <c r="G26" i="16" s="1"/>
  <c r="F54" i="16"/>
  <c r="G54" i="16" s="1"/>
  <c r="F16" i="16"/>
  <c r="G16" i="16" s="1"/>
  <c r="F57" i="16"/>
  <c r="G57" i="16" s="1"/>
  <c r="F66" i="16"/>
  <c r="G66" i="16" s="1"/>
  <c r="F70" i="16"/>
  <c r="G70" i="16" s="1"/>
  <c r="F60" i="16"/>
  <c r="G60" i="16" s="1"/>
  <c r="F56" i="16"/>
  <c r="G56" i="16" s="1"/>
  <c r="F53" i="16"/>
  <c r="G53" i="16" s="1"/>
  <c r="F65" i="16"/>
  <c r="G65" i="16" s="1"/>
  <c r="F38" i="16"/>
  <c r="G38" i="16" s="1"/>
  <c r="F24" i="16"/>
  <c r="G24" i="16" s="1"/>
  <c r="F23" i="16"/>
  <c r="G23" i="16" s="1"/>
  <c r="F69" i="16"/>
  <c r="G69" i="16" s="1"/>
  <c r="F20" i="16"/>
  <c r="G20" i="16" s="1"/>
  <c r="F29" i="16"/>
  <c r="G29" i="16" s="1"/>
  <c r="F58" i="16"/>
  <c r="G58" i="16" s="1"/>
  <c r="F37" i="16"/>
  <c r="G37" i="16" s="1"/>
  <c r="F15" i="16"/>
  <c r="G15" i="16" s="1"/>
  <c r="F63" i="16"/>
  <c r="G63" i="16" s="1"/>
  <c r="F73" i="16"/>
  <c r="G73" i="16" s="1"/>
  <c r="F32" i="16"/>
  <c r="G32" i="16" s="1"/>
  <c r="F50" i="16"/>
  <c r="G50" i="16" s="1"/>
  <c r="F30" i="16"/>
  <c r="G30" i="16" s="1"/>
  <c r="F31" i="16"/>
  <c r="G31" i="16" s="1"/>
  <c r="F64" i="16"/>
  <c r="G64" i="16" s="1"/>
  <c r="F22" i="16"/>
  <c r="G22" i="16" s="1"/>
  <c r="F34" i="16"/>
  <c r="G34" i="16" s="1"/>
  <c r="F39" i="16"/>
  <c r="G39" i="16" s="1"/>
  <c r="F68" i="16"/>
  <c r="G68" i="16" s="1"/>
  <c r="F52" i="16"/>
  <c r="G52" i="16" s="1"/>
  <c r="E80" i="16"/>
  <c r="D80" i="16"/>
  <c r="C80" i="16"/>
  <c r="B80" i="16"/>
  <c r="F79" i="16"/>
  <c r="G79" i="16" s="1"/>
  <c r="F78" i="16"/>
  <c r="G78" i="16" s="1"/>
  <c r="F77" i="16"/>
  <c r="G77" i="16" s="1"/>
  <c r="F76" i="16"/>
  <c r="F75" i="16"/>
  <c r="E74" i="16"/>
  <c r="D74" i="16"/>
  <c r="C74" i="16"/>
  <c r="B74" i="16"/>
  <c r="F25" i="16"/>
  <c r="G25" i="16" s="1"/>
  <c r="G76" i="16"/>
  <c r="B81" i="16" l="1"/>
  <c r="B83" i="16" s="1"/>
  <c r="E81" i="16"/>
  <c r="D81" i="16"/>
  <c r="F80" i="16"/>
  <c r="G75" i="16"/>
  <c r="G80" i="16" s="1"/>
  <c r="C81" i="16"/>
  <c r="C83" i="16" s="1"/>
  <c r="F74" i="16"/>
  <c r="G74" i="16"/>
  <c r="F81" i="16" l="1"/>
  <c r="G81" i="16"/>
</calcChain>
</file>

<file path=xl/sharedStrings.xml><?xml version="1.0" encoding="utf-8"?>
<sst xmlns="http://schemas.openxmlformats.org/spreadsheetml/2006/main" count="82" uniqueCount="75">
  <si>
    <t>County</t>
  </si>
  <si>
    <t xml:space="preserve"> Albany</t>
  </si>
  <si>
    <t xml:space="preserve"> Allegany</t>
  </si>
  <si>
    <t xml:space="preserve"> Bronx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</si>
  <si>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</si>
  <si>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</si>
  <si>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</si>
  <si>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</si>
  <si>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</si>
  <si>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</si>
  <si>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</si>
  <si>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</si>
  <si>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</si>
  <si>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</si>
  <si>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</si>
  <si>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</si>
  <si>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</si>
  <si>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</si>
  <si>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</si>
  <si>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</si>
  <si>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</si>
  <si>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</si>
  <si>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</si>
  <si>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</si>
  <si>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Kings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</si>
  <si>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</si>
  <si>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</si>
  <si>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</si>
  <si>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</si>
  <si>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</si>
  <si>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</si>
  <si>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New York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</si>
  <si>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</si>
  <si>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</si>
  <si>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</si>
  <si>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</si>
  <si>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</si>
  <si>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</si>
  <si>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</si>
  <si>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</si>
  <si>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</si>
  <si>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Queens</t>
  </si>
  <si>
    <t xml:space="preserve"> Rensselaer</t>
  </si>
  <si>
    <t xml:space="preserve"> Richmond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</si>
  <si>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</si>
  <si>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</si>
  <si>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</si>
  <si>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</si>
  <si>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</si>
  <si>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</si>
  <si>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</si>
  <si>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</si>
  <si>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</si>
  <si>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</si>
  <si>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</si>
  <si>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</si>
  <si>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</si>
  <si>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</si>
  <si>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</si>
  <si>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</si>
  <si>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</si>
  <si>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</si>
  <si>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</si>
  <si>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</t>
  </si>
  <si>
    <t>Total Outside NYC</t>
  </si>
  <si>
    <t>Total NYC</t>
  </si>
  <si>
    <t>Statewide Total</t>
  </si>
  <si>
    <t>RECAP</t>
  </si>
  <si>
    <t>Blank</t>
  </si>
  <si>
    <t>Void</t>
  </si>
  <si>
    <t>Yes</t>
  </si>
  <si>
    <t>No</t>
  </si>
  <si>
    <t>NYS Board of Elections Proposal Election Returns Nov. 4, 2014</t>
  </si>
  <si>
    <t>FORM OF SUBMISSION OF PROPOSAL NUMBER THREE, A PROPOSITION
The SMART SCHOOLS BOND ACT OF 2014
The SMART SCHOOLS BOND ACT OF 2014, as set forth in section one of part B of chapter 56 of the laws of 2014, authorizes the sale of state bonds of up to two billion dollars ($2,000,000,000) to provide access to classroom technology and high-speed internet connectivity to equalize opportunities for children to learn, to add classroom space to expand high-quality pre-kindergarten programs, to replace classroom trailers with permanent instructional space, and to install high-tech smart security features in schools.</t>
  </si>
  <si>
    <t>BV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</si>
</sst>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</font>
    <font>
      <sz val="11"/>
      <color theme="1"/>
      <name val="Calibri"/>
      <family val="2"/>
      <scheme val="minor"/>
    </font>
    <font>
      <sz val="1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3" fontId="0" fillId="0" borderId="0" xfId="0" applyNumberFormat="1"/>
    <xf numFmtId="3" fontId="3" fillId="2" borderId="1" xfId="0" applyNumberFormat="1" applyFont="1" applyFill="1" applyBorder="1"/>
    <xf numFmtId="3" fontId="1" fillId="0" borderId="0" xfId="0" applyNumberFormat="1" applyFont="1" applyBorder="1"/>
    <xf numFmtId="3" fontId="0" fillId="0" borderId="0" xfId="0" applyNumberFormat="1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Fill="1"/>
    <xf numFmtId="3" fontId="0" fillId="0" borderId="1" xfId="0" applyNumberFormat="1" applyFill="1" applyBorder="1"/>
    <xf numFmtId="3" fontId="1" fillId="0" borderId="1" xfId="0" applyNumberFormat="1" applyFont="1" applyFill="1" applyBorder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 vertical="center" textRotation="45"/>
    </xf>
    <xf numFmtId="3" fontId="3" fillId="2" borderId="7" xfId="0" applyNumberFormat="1" applyFont="1" applyFill="1" applyBorder="1" applyAlignment="1">
      <alignment horizontal="center" vertical="center" textRotation="45"/>
    </xf>
    <xf numFmtId="3" fontId="3" fillId="2" borderId="1" xfId="0" applyNumberFormat="1" applyFont="1" applyFill="1" applyBorder="1" applyAlignment="1">
      <alignment horizontal="center" vertical="center" textRotation="45"/>
    </xf>
    <xf numFmtId="3" fontId="5" fillId="2" borderId="1" xfId="0" applyNumberFormat="1" applyFont="1" applyFill="1" applyBorder="1" applyAlignment="1">
      <alignment horizontal="center" vertical="center" textRotation="45"/>
    </xf>
    <xf numFmtId="3" fontId="1" fillId="0" borderId="1" xfId="0" applyNumberFormat="1" applyFont="1" applyBorder="1" applyAlignment="1">
      <alignment horizontal="center" vertical="center" textRotation="45"/>
    </xf>
    <xf numFmtId="3" fontId="1" fillId="0" borderId="2" xfId="0" applyNumberFormat="1" applyFont="1" applyBorder="1"/>
    <xf numFmtId="3" fontId="0" fillId="0" borderId="8" xfId="0" applyNumberFormat="1" applyBorder="1" applyAlignment="1">
      <alignment wrapText="1"/>
    </xf>
    <xf numFmtId="3" fontId="1" fillId="0" borderId="4" xfId="0" applyNumberFormat="1" applyFont="1" applyBorder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/>
    <xf numFmtId="0" fontId="0" fillId="0" borderId="0" xfId="0" applyFill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145" zoomScaleNormal="145" workbookViewId="0">
      <selection activeCell="B12" sqref="B12"/>
    </sheetView>
  </sheetViews>
  <sheetFormatPr defaultRowHeight="12.75" x14ac:dyDescent="0.2"/>
  <cols>
    <col min="1" max="1" width="17.7109375" style="1" customWidth="1"/>
    <col min="2" max="2" width="12.5703125" style="1" customWidth="1"/>
    <col min="3" max="3" width="13.28515625" style="1" customWidth="1"/>
    <col min="4" max="4" width="13" style="1" customWidth="1"/>
    <col min="5" max="5" width="12.140625" style="1" customWidth="1"/>
    <col min="6" max="6" width="14" style="1" customWidth="1"/>
    <col min="7" max="7" width="13.140625" style="1" customWidth="1"/>
    <col min="8" max="8" width="9.140625" style="1"/>
    <col min="9" max="9" width="3.85546875" style="1" customWidth="1"/>
    <col min="10" max="16384" width="9.140625" style="1"/>
  </cols>
  <sheetData>
    <row r="1" spans="1:10" ht="23.25" x14ac:dyDescent="0.35">
      <c r="A1" s="28" t="s">
        <v>72</v>
      </c>
      <c r="B1" s="29"/>
      <c r="C1" s="29"/>
      <c r="D1" s="29"/>
      <c r="E1" s="29"/>
      <c r="F1" s="29"/>
      <c r="G1" s="29"/>
      <c r="H1" s="29"/>
      <c r="I1" s="29"/>
      <c r="J1" s="14"/>
    </row>
    <row r="2" spans="1:10" x14ac:dyDescent="0.2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">
      <c r="A3" s="15"/>
      <c r="B3" s="30" t="s">
        <v>73</v>
      </c>
      <c r="C3" s="29"/>
      <c r="D3" s="29"/>
      <c r="E3" s="29"/>
      <c r="F3" s="29"/>
      <c r="G3" s="29"/>
      <c r="H3" s="14"/>
      <c r="I3" s="14"/>
      <c r="J3" s="14"/>
    </row>
    <row r="4" spans="1:10" x14ac:dyDescent="0.2">
      <c r="A4" s="15"/>
      <c r="B4" s="30"/>
      <c r="C4" s="29"/>
      <c r="D4" s="29"/>
      <c r="E4" s="29"/>
      <c r="F4" s="29"/>
      <c r="G4" s="29"/>
      <c r="H4" s="14"/>
      <c r="I4" s="14"/>
      <c r="J4" s="14"/>
    </row>
    <row r="5" spans="1:10" x14ac:dyDescent="0.2">
      <c r="A5" s="15"/>
      <c r="B5" s="30"/>
      <c r="C5" s="29"/>
      <c r="D5" s="29"/>
      <c r="E5" s="29"/>
      <c r="F5" s="29"/>
      <c r="G5" s="29"/>
      <c r="H5" s="14"/>
      <c r="I5" s="14"/>
      <c r="J5" s="14"/>
    </row>
    <row r="6" spans="1:10" x14ac:dyDescent="0.2">
      <c r="A6" s="15"/>
      <c r="B6" s="30"/>
      <c r="C6" s="29"/>
      <c r="D6" s="29"/>
      <c r="E6" s="29"/>
      <c r="F6" s="29"/>
      <c r="G6" s="29"/>
      <c r="H6" s="14"/>
      <c r="I6" s="14"/>
      <c r="J6" s="14"/>
    </row>
    <row r="7" spans="1:10" x14ac:dyDescent="0.2">
      <c r="A7" s="15"/>
      <c r="B7" s="30"/>
      <c r="C7" s="29"/>
      <c r="D7" s="29"/>
      <c r="E7" s="29"/>
      <c r="F7" s="29"/>
      <c r="G7" s="29"/>
      <c r="H7" s="14"/>
      <c r="I7" s="14"/>
      <c r="J7" s="14"/>
    </row>
    <row r="8" spans="1:10" x14ac:dyDescent="0.2">
      <c r="A8" s="15"/>
      <c r="B8" s="29"/>
      <c r="C8" s="29"/>
      <c r="D8" s="29"/>
      <c r="E8" s="29"/>
      <c r="F8" s="29"/>
      <c r="G8" s="29"/>
      <c r="H8" s="14"/>
      <c r="I8" s="14"/>
      <c r="J8" s="14"/>
    </row>
    <row r="9" spans="1:10" x14ac:dyDescent="0.2">
      <c r="A9" s="15"/>
      <c r="B9" s="29"/>
      <c r="C9" s="29"/>
      <c r="D9" s="29"/>
      <c r="E9" s="29"/>
      <c r="F9" s="29"/>
      <c r="G9" s="29"/>
      <c r="H9" s="14"/>
      <c r="I9" s="14"/>
      <c r="J9" s="14"/>
    </row>
    <row r="10" spans="1:10" x14ac:dyDescent="0.2">
      <c r="A10" s="15"/>
      <c r="B10" s="29"/>
      <c r="C10" s="29"/>
      <c r="D10" s="29"/>
      <c r="E10" s="29"/>
      <c r="F10" s="29"/>
      <c r="G10" s="29"/>
      <c r="H10" s="14"/>
      <c r="I10" s="14"/>
      <c r="J10" s="14"/>
    </row>
    <row r="11" spans="1:10" ht="18.75" customHeight="1" x14ac:dyDescent="0.2">
      <c r="A11" s="15"/>
      <c r="B11" s="29"/>
      <c r="C11" s="29"/>
      <c r="D11" s="29"/>
      <c r="E11" s="29"/>
      <c r="F11" s="29"/>
      <c r="G11" s="29"/>
      <c r="H11" s="14"/>
      <c r="I11" s="14"/>
      <c r="J11" s="14"/>
    </row>
    <row r="13" spans="1:10" x14ac:dyDescent="0.2">
      <c r="B13" s="3"/>
      <c r="C13" s="3"/>
      <c r="D13" s="3"/>
      <c r="E13" s="3"/>
      <c r="F13" s="3"/>
      <c r="G13" s="3"/>
    </row>
    <row r="14" spans="1:10" ht="51" x14ac:dyDescent="0.2">
      <c r="A14" s="16" t="s">
        <v>0</v>
      </c>
      <c r="B14" s="17" t="s">
        <v>70</v>
      </c>
      <c r="C14" s="18" t="s">
        <v>71</v>
      </c>
      <c r="D14" s="19" t="s">
        <v>68</v>
      </c>
      <c r="E14" s="19" t="s">
        <v>69</v>
      </c>
      <c r="F14" s="19" t="s">
        <v>74</v>
      </c>
      <c r="G14" s="19" t="s">
        <v>63</v>
      </c>
    </row>
    <row r="15" spans="1:10" x14ac:dyDescent="0.2">
      <c r="A15" s="7" t="s">
        <v>1</v>
      </c>
      <c r="B15" s="6">
        <v>37988</v>
      </c>
      <c r="C15" s="6">
        <v>40145</v>
      </c>
      <c r="D15" s="6">
        <v>11120</v>
      </c>
      <c r="E15" s="6">
        <v>24</v>
      </c>
      <c r="F15" s="6">
        <f>SUM(D15:E15)</f>
        <v>11144</v>
      </c>
      <c r="G15" s="7">
        <f>SUM(B15:C15)+F15</f>
        <v>89277</v>
      </c>
    </row>
    <row r="16" spans="1:10" x14ac:dyDescent="0.2">
      <c r="A16" s="7" t="s">
        <v>2</v>
      </c>
      <c r="B16" s="6">
        <v>5071</v>
      </c>
      <c r="C16" s="6">
        <v>4813</v>
      </c>
      <c r="D16" s="6">
        <v>2410</v>
      </c>
      <c r="E16" s="6">
        <v>0</v>
      </c>
      <c r="F16" s="6">
        <f>SUM(D16:E16)</f>
        <v>2410</v>
      </c>
      <c r="G16" s="7">
        <f>SUM(B16:C16)+F16</f>
        <v>12294</v>
      </c>
    </row>
    <row r="17" spans="1:7" x14ac:dyDescent="0.2">
      <c r="A17" s="7" t="s">
        <v>4</v>
      </c>
      <c r="B17" s="6">
        <v>30757</v>
      </c>
      <c r="C17" s="6">
        <v>16400</v>
      </c>
      <c r="D17" s="6">
        <v>6189</v>
      </c>
      <c r="E17" s="6">
        <v>4</v>
      </c>
      <c r="F17" s="6">
        <f>SUM(D17:E17)</f>
        <v>6193</v>
      </c>
      <c r="G17" s="7">
        <f>SUM(B17:C17)+F17</f>
        <v>53350</v>
      </c>
    </row>
    <row r="18" spans="1:7" x14ac:dyDescent="0.2">
      <c r="A18" s="7" t="s">
        <v>5</v>
      </c>
      <c r="B18" s="6">
        <v>8924</v>
      </c>
      <c r="C18" s="6">
        <v>7324</v>
      </c>
      <c r="D18" s="6">
        <v>3887</v>
      </c>
      <c r="E18" s="6">
        <v>1</v>
      </c>
      <c r="F18" s="6">
        <f>SUM(D18:E18)</f>
        <v>3888</v>
      </c>
      <c r="G18" s="7">
        <f>SUM(B18:C18)+F18</f>
        <v>20136</v>
      </c>
    </row>
    <row r="19" spans="1:7" customFormat="1" x14ac:dyDescent="0.2">
      <c r="A19" s="5" t="s">
        <v>6</v>
      </c>
      <c r="B19" s="6">
        <v>9917</v>
      </c>
      <c r="C19" s="6">
        <v>9530</v>
      </c>
      <c r="D19" s="6">
        <v>2369</v>
      </c>
      <c r="E19" s="6">
        <v>2</v>
      </c>
      <c r="F19" s="6">
        <f t="shared" ref="F19" si="0">SUM(D19:E19)</f>
        <v>2371</v>
      </c>
      <c r="G19" s="7">
        <f t="shared" ref="G19" si="1">SUM(B19:C19)+F19</f>
        <v>21818</v>
      </c>
    </row>
    <row r="20" spans="1:7" x14ac:dyDescent="0.2">
      <c r="A20" s="7" t="s">
        <v>7</v>
      </c>
      <c r="B20" s="6">
        <v>17879</v>
      </c>
      <c r="C20" s="6">
        <v>13164</v>
      </c>
      <c r="D20" s="6">
        <v>4125</v>
      </c>
      <c r="E20" s="6">
        <v>1</v>
      </c>
      <c r="F20" s="6">
        <f t="shared" ref="F20:F44" si="2">SUM(D20:E20)</f>
        <v>4126</v>
      </c>
      <c r="G20" s="7">
        <f t="shared" ref="G20:G44" si="3">SUM(B20:C20)+F20</f>
        <v>35169</v>
      </c>
    </row>
    <row r="21" spans="1:7" x14ac:dyDescent="0.2">
      <c r="A21" s="7" t="s">
        <v>8</v>
      </c>
      <c r="B21" s="6">
        <v>11398</v>
      </c>
      <c r="C21" s="6">
        <v>6903</v>
      </c>
      <c r="D21" s="6">
        <v>5034</v>
      </c>
      <c r="E21" s="6">
        <v>0</v>
      </c>
      <c r="F21" s="6">
        <f t="shared" si="2"/>
        <v>5034</v>
      </c>
      <c r="G21" s="7">
        <f t="shared" si="3"/>
        <v>23335</v>
      </c>
    </row>
    <row r="22" spans="1:7" x14ac:dyDescent="0.2">
      <c r="A22" s="7" t="s">
        <v>9</v>
      </c>
      <c r="B22" s="6">
        <v>6346</v>
      </c>
      <c r="C22" s="6">
        <v>4221</v>
      </c>
      <c r="D22" s="6">
        <v>1695</v>
      </c>
      <c r="E22" s="6">
        <v>6</v>
      </c>
      <c r="F22" s="6">
        <f t="shared" si="2"/>
        <v>1701</v>
      </c>
      <c r="G22" s="7">
        <f t="shared" si="3"/>
        <v>12268</v>
      </c>
    </row>
    <row r="23" spans="1:7" x14ac:dyDescent="0.2">
      <c r="A23" s="7" t="s">
        <v>10</v>
      </c>
      <c r="B23" s="6">
        <v>11109</v>
      </c>
      <c r="C23" s="6">
        <v>6340</v>
      </c>
      <c r="D23" s="6">
        <v>2862</v>
      </c>
      <c r="E23" s="6">
        <v>0</v>
      </c>
      <c r="F23" s="6">
        <f t="shared" si="2"/>
        <v>2862</v>
      </c>
      <c r="G23" s="7">
        <f t="shared" si="3"/>
        <v>20311</v>
      </c>
    </row>
    <row r="24" spans="1:7" x14ac:dyDescent="0.2">
      <c r="A24" s="7" t="s">
        <v>11</v>
      </c>
      <c r="B24" s="6">
        <v>10030</v>
      </c>
      <c r="C24" s="6">
        <v>8663</v>
      </c>
      <c r="D24" s="6">
        <v>2583</v>
      </c>
      <c r="E24" s="6">
        <v>3</v>
      </c>
      <c r="F24" s="6">
        <f t="shared" si="2"/>
        <v>2586</v>
      </c>
      <c r="G24" s="7">
        <f t="shared" si="3"/>
        <v>21279</v>
      </c>
    </row>
    <row r="25" spans="1:7" x14ac:dyDescent="0.2">
      <c r="A25" s="7" t="s">
        <v>12</v>
      </c>
      <c r="B25" s="6">
        <v>5713</v>
      </c>
      <c r="C25" s="6">
        <v>4994</v>
      </c>
      <c r="D25" s="6">
        <v>1276</v>
      </c>
      <c r="E25" s="6">
        <v>0</v>
      </c>
      <c r="F25" s="6">
        <f t="shared" si="2"/>
        <v>1276</v>
      </c>
      <c r="G25" s="7">
        <f t="shared" si="3"/>
        <v>11983</v>
      </c>
    </row>
    <row r="26" spans="1:7" x14ac:dyDescent="0.2">
      <c r="A26" s="7" t="s">
        <v>13</v>
      </c>
      <c r="B26" s="6">
        <v>6402</v>
      </c>
      <c r="C26" s="6">
        <v>4503</v>
      </c>
      <c r="D26" s="6">
        <v>2147</v>
      </c>
      <c r="E26" s="6">
        <v>0</v>
      </c>
      <c r="F26" s="6">
        <f t="shared" si="2"/>
        <v>2147</v>
      </c>
      <c r="G26" s="7">
        <f t="shared" si="3"/>
        <v>13052</v>
      </c>
    </row>
    <row r="27" spans="1:7" customFormat="1" x14ac:dyDescent="0.2">
      <c r="A27" s="5" t="s">
        <v>14</v>
      </c>
      <c r="B27" s="6">
        <v>39163</v>
      </c>
      <c r="C27" s="6">
        <v>27274</v>
      </c>
      <c r="D27" s="6">
        <v>11301</v>
      </c>
      <c r="E27" s="6">
        <v>0</v>
      </c>
      <c r="F27" s="6">
        <f t="shared" ref="F27:F28" si="4">SUM(D27:E27)</f>
        <v>11301</v>
      </c>
      <c r="G27" s="7">
        <f t="shared" ref="G27" si="5">SUM(B27:C27)+F27</f>
        <v>77738</v>
      </c>
    </row>
    <row r="28" spans="1:7" customFormat="1" x14ac:dyDescent="0.2">
      <c r="A28" s="5" t="s">
        <v>15</v>
      </c>
      <c r="B28" s="6">
        <v>126729</v>
      </c>
      <c r="C28" s="6">
        <v>85239</v>
      </c>
      <c r="D28" s="6">
        <v>34080</v>
      </c>
      <c r="E28" s="6">
        <v>0</v>
      </c>
      <c r="F28" s="6">
        <f t="shared" si="4"/>
        <v>34080</v>
      </c>
      <c r="G28" s="7">
        <f t="shared" ref="G28" si="6">SUM(B28:C28)+F28</f>
        <v>246048</v>
      </c>
    </row>
    <row r="29" spans="1:7" x14ac:dyDescent="0.2">
      <c r="A29" s="7" t="s">
        <v>16</v>
      </c>
      <c r="B29" s="6">
        <v>4783</v>
      </c>
      <c r="C29" s="6">
        <v>3701</v>
      </c>
      <c r="D29" s="6">
        <v>2995</v>
      </c>
      <c r="E29" s="6">
        <v>0</v>
      </c>
      <c r="F29" s="6">
        <f t="shared" si="2"/>
        <v>2995</v>
      </c>
      <c r="G29" s="7">
        <f t="shared" si="3"/>
        <v>11479</v>
      </c>
    </row>
    <row r="30" spans="1:7" x14ac:dyDescent="0.2">
      <c r="A30" s="7" t="s">
        <v>17</v>
      </c>
      <c r="B30" s="6">
        <v>5007</v>
      </c>
      <c r="C30" s="6">
        <v>3318</v>
      </c>
      <c r="D30" s="6">
        <v>2450</v>
      </c>
      <c r="E30" s="6">
        <v>4</v>
      </c>
      <c r="F30" s="6">
        <f t="shared" si="2"/>
        <v>2454</v>
      </c>
      <c r="G30" s="7">
        <f t="shared" si="3"/>
        <v>10779</v>
      </c>
    </row>
    <row r="31" spans="1:7" x14ac:dyDescent="0.2">
      <c r="A31" s="7" t="s">
        <v>18</v>
      </c>
      <c r="B31" s="6">
        <v>5714</v>
      </c>
      <c r="C31" s="6">
        <v>6314</v>
      </c>
      <c r="D31" s="6">
        <v>1893</v>
      </c>
      <c r="E31" s="6">
        <v>20</v>
      </c>
      <c r="F31" s="6">
        <f t="shared" si="2"/>
        <v>1913</v>
      </c>
      <c r="G31" s="7">
        <f t="shared" si="3"/>
        <v>13941</v>
      </c>
    </row>
    <row r="32" spans="1:7" x14ac:dyDescent="0.2">
      <c r="A32" s="7" t="s">
        <v>19</v>
      </c>
      <c r="B32" s="6">
        <v>6976</v>
      </c>
      <c r="C32" s="6">
        <v>7013</v>
      </c>
      <c r="D32" s="6">
        <v>2535</v>
      </c>
      <c r="E32" s="6">
        <v>9</v>
      </c>
      <c r="F32" s="6">
        <f t="shared" si="2"/>
        <v>2544</v>
      </c>
      <c r="G32" s="7">
        <f t="shared" si="3"/>
        <v>16533</v>
      </c>
    </row>
    <row r="33" spans="1:7" x14ac:dyDescent="0.2">
      <c r="A33" s="7" t="s">
        <v>20</v>
      </c>
      <c r="B33" s="6">
        <v>6839</v>
      </c>
      <c r="C33" s="6">
        <v>6710</v>
      </c>
      <c r="D33" s="6">
        <v>2396</v>
      </c>
      <c r="E33" s="6">
        <v>1</v>
      </c>
      <c r="F33" s="6">
        <f t="shared" si="2"/>
        <v>2397</v>
      </c>
      <c r="G33" s="7">
        <f t="shared" si="3"/>
        <v>15946</v>
      </c>
    </row>
    <row r="34" spans="1:7" x14ac:dyDescent="0.2">
      <c r="A34" s="7" t="s">
        <v>21</v>
      </c>
      <c r="B34" s="6">
        <v>1029</v>
      </c>
      <c r="C34" s="6">
        <v>1205</v>
      </c>
      <c r="D34" s="6">
        <v>212</v>
      </c>
      <c r="E34" s="6">
        <v>34</v>
      </c>
      <c r="F34" s="6">
        <f t="shared" si="2"/>
        <v>246</v>
      </c>
      <c r="G34" s="7">
        <f t="shared" si="3"/>
        <v>2480</v>
      </c>
    </row>
    <row r="35" spans="1:7" x14ac:dyDescent="0.2">
      <c r="A35" s="7" t="s">
        <v>22</v>
      </c>
      <c r="B35" s="6">
        <v>8358</v>
      </c>
      <c r="C35" s="6">
        <v>4841</v>
      </c>
      <c r="D35" s="6">
        <v>2364</v>
      </c>
      <c r="E35" s="6">
        <v>4</v>
      </c>
      <c r="F35" s="6">
        <f t="shared" si="2"/>
        <v>2368</v>
      </c>
      <c r="G35" s="7">
        <f t="shared" si="3"/>
        <v>15567</v>
      </c>
    </row>
    <row r="36" spans="1:7" x14ac:dyDescent="0.2">
      <c r="A36" s="7" t="s">
        <v>23</v>
      </c>
      <c r="B36" s="6">
        <v>10120</v>
      </c>
      <c r="C36" s="6">
        <v>11925</v>
      </c>
      <c r="D36" s="6">
        <v>2999</v>
      </c>
      <c r="E36" s="6">
        <v>0</v>
      </c>
      <c r="F36" s="6">
        <f t="shared" si="2"/>
        <v>2999</v>
      </c>
      <c r="G36" s="7">
        <f t="shared" si="3"/>
        <v>25044</v>
      </c>
    </row>
    <row r="37" spans="1:7" x14ac:dyDescent="0.2">
      <c r="A37" s="7" t="s">
        <v>25</v>
      </c>
      <c r="B37" s="6">
        <v>2310</v>
      </c>
      <c r="C37" s="6">
        <v>3728</v>
      </c>
      <c r="D37" s="6">
        <v>971</v>
      </c>
      <c r="E37" s="6">
        <v>0</v>
      </c>
      <c r="F37" s="6">
        <f t="shared" si="2"/>
        <v>971</v>
      </c>
      <c r="G37" s="7">
        <f t="shared" si="3"/>
        <v>7009</v>
      </c>
    </row>
    <row r="38" spans="1:7" x14ac:dyDescent="0.2">
      <c r="A38" s="7" t="s">
        <v>26</v>
      </c>
      <c r="B38" s="6">
        <v>7009</v>
      </c>
      <c r="C38" s="6">
        <v>8719</v>
      </c>
      <c r="D38" s="6">
        <v>3068</v>
      </c>
      <c r="E38" s="6">
        <v>1</v>
      </c>
      <c r="F38" s="6">
        <f t="shared" si="2"/>
        <v>3069</v>
      </c>
      <c r="G38" s="7">
        <f t="shared" si="3"/>
        <v>18797</v>
      </c>
    </row>
    <row r="39" spans="1:7" x14ac:dyDescent="0.2">
      <c r="A39" s="7" t="s">
        <v>27</v>
      </c>
      <c r="B39" s="6">
        <v>9209</v>
      </c>
      <c r="C39" s="6">
        <v>7839</v>
      </c>
      <c r="D39" s="6">
        <v>1722</v>
      </c>
      <c r="E39" s="6">
        <v>1</v>
      </c>
      <c r="F39" s="6">
        <f t="shared" si="2"/>
        <v>1723</v>
      </c>
      <c r="G39" s="7">
        <f t="shared" si="3"/>
        <v>18771</v>
      </c>
    </row>
    <row r="40" spans="1:7" x14ac:dyDescent="0.2">
      <c r="A40" s="7" t="s">
        <v>28</v>
      </c>
      <c r="B40" s="6">
        <v>93722</v>
      </c>
      <c r="C40" s="6">
        <v>88085</v>
      </c>
      <c r="D40" s="6">
        <v>23715</v>
      </c>
      <c r="E40" s="6">
        <v>243</v>
      </c>
      <c r="F40" s="6">
        <f t="shared" si="2"/>
        <v>23958</v>
      </c>
      <c r="G40" s="7">
        <f t="shared" si="3"/>
        <v>205765</v>
      </c>
    </row>
    <row r="41" spans="1:7" x14ac:dyDescent="0.2">
      <c r="A41" s="7" t="s">
        <v>29</v>
      </c>
      <c r="B41" s="6">
        <v>5247</v>
      </c>
      <c r="C41" s="6">
        <v>6431</v>
      </c>
      <c r="D41" s="6">
        <v>1633</v>
      </c>
      <c r="E41" s="6">
        <v>1</v>
      </c>
      <c r="F41" s="6">
        <f t="shared" si="2"/>
        <v>1634</v>
      </c>
      <c r="G41" s="7">
        <f t="shared" si="3"/>
        <v>13312</v>
      </c>
    </row>
    <row r="42" spans="1:7" customFormat="1" ht="15" x14ac:dyDescent="0.2">
      <c r="A42" s="5" t="s">
        <v>30</v>
      </c>
      <c r="B42" s="24">
        <v>162161</v>
      </c>
      <c r="C42" s="24">
        <v>99996</v>
      </c>
      <c r="D42" s="24">
        <v>63856</v>
      </c>
      <c r="E42" s="25">
        <v>197</v>
      </c>
      <c r="F42" s="6">
        <f t="shared" ref="F42" si="7">SUM(D42:E42)</f>
        <v>64053</v>
      </c>
      <c r="G42" s="7">
        <f t="shared" ref="G42" si="8">SUM(B42:C42)+F42</f>
        <v>326210</v>
      </c>
    </row>
    <row r="43" spans="1:7" x14ac:dyDescent="0.2">
      <c r="A43" s="7" t="s">
        <v>32</v>
      </c>
      <c r="B43" s="6">
        <v>23642</v>
      </c>
      <c r="C43" s="6">
        <v>20321</v>
      </c>
      <c r="D43" s="6">
        <v>11174</v>
      </c>
      <c r="E43" s="6">
        <v>3</v>
      </c>
      <c r="F43" s="6">
        <f t="shared" si="2"/>
        <v>11177</v>
      </c>
      <c r="G43" s="7">
        <f t="shared" si="3"/>
        <v>55140</v>
      </c>
    </row>
    <row r="44" spans="1:7" x14ac:dyDescent="0.2">
      <c r="A44" s="7" t="s">
        <v>33</v>
      </c>
      <c r="B44" s="6">
        <v>25914</v>
      </c>
      <c r="C44" s="6">
        <v>17750</v>
      </c>
      <c r="D44" s="6">
        <v>8601</v>
      </c>
      <c r="E44" s="6">
        <v>6</v>
      </c>
      <c r="F44" s="6">
        <f t="shared" si="2"/>
        <v>8607</v>
      </c>
      <c r="G44" s="7">
        <f t="shared" si="3"/>
        <v>52271</v>
      </c>
    </row>
    <row r="45" spans="1:7" customFormat="1" x14ac:dyDescent="0.2">
      <c r="A45" s="5" t="s">
        <v>34</v>
      </c>
      <c r="B45" s="6">
        <v>72353</v>
      </c>
      <c r="C45" s="6">
        <v>49179</v>
      </c>
      <c r="D45" s="6">
        <v>15766</v>
      </c>
      <c r="E45" s="6">
        <v>0</v>
      </c>
      <c r="F45" s="6">
        <f t="shared" ref="F45" si="9">SUM(D45:E45)</f>
        <v>15766</v>
      </c>
      <c r="G45" s="7">
        <f t="shared" ref="G45" si="10">SUM(B45:C45)+F45</f>
        <v>137298</v>
      </c>
    </row>
    <row r="46" spans="1:7" x14ac:dyDescent="0.2">
      <c r="A46" s="3"/>
      <c r="B46" s="4"/>
      <c r="C46" s="4"/>
      <c r="D46" s="4"/>
      <c r="E46" s="4"/>
      <c r="F46" s="4"/>
      <c r="G46" s="3"/>
    </row>
    <row r="47" spans="1:7" ht="51" x14ac:dyDescent="0.2">
      <c r="A47" s="20" t="s">
        <v>0</v>
      </c>
      <c r="B47" s="18" t="s">
        <v>70</v>
      </c>
      <c r="C47" s="18" t="s">
        <v>71</v>
      </c>
      <c r="D47" s="19" t="s">
        <v>68</v>
      </c>
      <c r="E47" s="19" t="s">
        <v>69</v>
      </c>
      <c r="F47" s="19" t="s">
        <v>74</v>
      </c>
      <c r="G47" s="19" t="s">
        <v>63</v>
      </c>
    </row>
    <row r="48" spans="1:7" customFormat="1" x14ac:dyDescent="0.2">
      <c r="A48" s="5" t="s">
        <v>35</v>
      </c>
      <c r="B48" s="6">
        <v>13689</v>
      </c>
      <c r="C48" s="6">
        <v>13888</v>
      </c>
      <c r="D48" s="6">
        <v>5267</v>
      </c>
      <c r="E48" s="6">
        <v>0</v>
      </c>
      <c r="F48" s="6">
        <f>SUM(D48:E48)</f>
        <v>5267</v>
      </c>
      <c r="G48" s="7">
        <f>SUM(B48:C48)+F48</f>
        <v>32844</v>
      </c>
    </row>
    <row r="49" spans="1:7" customFormat="1" x14ac:dyDescent="0.2">
      <c r="A49" s="5" t="s">
        <v>36</v>
      </c>
      <c r="B49" s="6">
        <v>38260</v>
      </c>
      <c r="C49" s="6">
        <v>28021</v>
      </c>
      <c r="D49" s="6">
        <v>24866</v>
      </c>
      <c r="E49" s="6">
        <v>0</v>
      </c>
      <c r="F49" s="6">
        <f t="shared" ref="F49" si="11">SUM(D49:E49)</f>
        <v>24866</v>
      </c>
      <c r="G49" s="7">
        <f t="shared" ref="G49" si="12">SUM(B49:C49)+F49</f>
        <v>91147</v>
      </c>
    </row>
    <row r="50" spans="1:7" x14ac:dyDescent="0.2">
      <c r="A50" s="7" t="s">
        <v>37</v>
      </c>
      <c r="B50" s="6">
        <v>4118</v>
      </c>
      <c r="C50" s="6">
        <v>4190</v>
      </c>
      <c r="D50" s="6">
        <v>1433</v>
      </c>
      <c r="E50" s="6">
        <v>1</v>
      </c>
      <c r="F50" s="6">
        <f t="shared" ref="F50:F73" si="13">SUM(D50:E50)</f>
        <v>1434</v>
      </c>
      <c r="G50" s="7">
        <f t="shared" ref="G50:G73" si="14">SUM(B50:C50)+F50</f>
        <v>9742</v>
      </c>
    </row>
    <row r="51" spans="1:7" x14ac:dyDescent="0.2">
      <c r="A51" s="7" t="s">
        <v>38</v>
      </c>
      <c r="B51" s="6">
        <v>14534</v>
      </c>
      <c r="C51" s="6">
        <v>11796</v>
      </c>
      <c r="D51" s="6">
        <v>3296</v>
      </c>
      <c r="E51" s="6">
        <v>20</v>
      </c>
      <c r="F51" s="6">
        <f t="shared" si="13"/>
        <v>3316</v>
      </c>
      <c r="G51" s="7">
        <f t="shared" si="14"/>
        <v>29646</v>
      </c>
    </row>
    <row r="52" spans="1:7" x14ac:dyDescent="0.2">
      <c r="A52" s="7" t="s">
        <v>39</v>
      </c>
      <c r="B52" s="6">
        <v>9052</v>
      </c>
      <c r="C52" s="6">
        <v>5843</v>
      </c>
      <c r="D52" s="6">
        <v>1567</v>
      </c>
      <c r="E52" s="6">
        <v>0</v>
      </c>
      <c r="F52" s="6">
        <f t="shared" si="13"/>
        <v>1567</v>
      </c>
      <c r="G52" s="7">
        <f t="shared" si="14"/>
        <v>16462</v>
      </c>
    </row>
    <row r="53" spans="1:7" x14ac:dyDescent="0.2">
      <c r="A53" s="7" t="s">
        <v>40</v>
      </c>
      <c r="B53" s="6">
        <v>14725</v>
      </c>
      <c r="C53" s="6">
        <v>9741</v>
      </c>
      <c r="D53" s="6">
        <v>3576</v>
      </c>
      <c r="E53" s="6">
        <v>0</v>
      </c>
      <c r="F53" s="6">
        <f t="shared" si="13"/>
        <v>3576</v>
      </c>
      <c r="G53" s="7">
        <f t="shared" si="14"/>
        <v>28042</v>
      </c>
    </row>
    <row r="54" spans="1:7" x14ac:dyDescent="0.2">
      <c r="A54" s="7" t="s">
        <v>42</v>
      </c>
      <c r="B54" s="6">
        <v>18994</v>
      </c>
      <c r="C54" s="6">
        <v>21681</v>
      </c>
      <c r="D54" s="6">
        <v>7127</v>
      </c>
      <c r="E54" s="6">
        <v>0</v>
      </c>
      <c r="F54" s="6">
        <f t="shared" si="13"/>
        <v>7127</v>
      </c>
      <c r="G54" s="7">
        <f t="shared" si="14"/>
        <v>47802</v>
      </c>
    </row>
    <row r="55" spans="1:7" customFormat="1" x14ac:dyDescent="0.2">
      <c r="A55" s="5" t="s">
        <v>44</v>
      </c>
      <c r="B55" s="6">
        <v>31121</v>
      </c>
      <c r="C55" s="6">
        <v>23809</v>
      </c>
      <c r="D55" s="6">
        <v>20945</v>
      </c>
      <c r="E55" s="6">
        <v>42</v>
      </c>
      <c r="F55" s="6">
        <f t="shared" ref="F55" si="15">SUM(D55:E55)</f>
        <v>20987</v>
      </c>
      <c r="G55" s="7">
        <f t="shared" ref="G55" si="16">SUM(B55:C55)+F55</f>
        <v>75917</v>
      </c>
    </row>
    <row r="56" spans="1:7" x14ac:dyDescent="0.2">
      <c r="A56" s="7" t="s">
        <v>45</v>
      </c>
      <c r="B56" s="6">
        <v>30634</v>
      </c>
      <c r="C56" s="6">
        <v>32041</v>
      </c>
      <c r="D56" s="6">
        <v>7125</v>
      </c>
      <c r="E56" s="6">
        <v>6</v>
      </c>
      <c r="F56" s="6">
        <f t="shared" si="13"/>
        <v>7131</v>
      </c>
      <c r="G56" s="7">
        <f t="shared" si="14"/>
        <v>69806</v>
      </c>
    </row>
    <row r="57" spans="1:7" x14ac:dyDescent="0.2">
      <c r="A57" s="7" t="s">
        <v>46</v>
      </c>
      <c r="B57" s="6">
        <v>18814</v>
      </c>
      <c r="C57" s="6">
        <v>20574</v>
      </c>
      <c r="D57" s="6">
        <v>5829</v>
      </c>
      <c r="E57" s="6">
        <v>19</v>
      </c>
      <c r="F57" s="6">
        <f t="shared" si="13"/>
        <v>5848</v>
      </c>
      <c r="G57" s="7">
        <f t="shared" si="14"/>
        <v>45236</v>
      </c>
    </row>
    <row r="58" spans="1:7" x14ac:dyDescent="0.2">
      <c r="A58" s="7" t="s">
        <v>47</v>
      </c>
      <c r="B58" s="6">
        <v>4310</v>
      </c>
      <c r="C58" s="6">
        <v>4981</v>
      </c>
      <c r="D58" s="6">
        <v>751</v>
      </c>
      <c r="E58" s="6">
        <v>1</v>
      </c>
      <c r="F58" s="6">
        <f t="shared" si="13"/>
        <v>752</v>
      </c>
      <c r="G58" s="7">
        <f t="shared" si="14"/>
        <v>10043</v>
      </c>
    </row>
    <row r="59" spans="1:7" s="27" customFormat="1" x14ac:dyDescent="0.2">
      <c r="A59" s="26" t="s">
        <v>48</v>
      </c>
      <c r="B59" s="12">
        <v>2884</v>
      </c>
      <c r="C59" s="12">
        <v>2389</v>
      </c>
      <c r="D59" s="12">
        <v>822</v>
      </c>
      <c r="E59" s="12">
        <v>0</v>
      </c>
      <c r="F59" s="12">
        <f t="shared" ref="F59" si="17">SUM(D59:E59)</f>
        <v>822</v>
      </c>
      <c r="G59" s="13">
        <f t="shared" ref="G59" si="18">SUM(B59:C59)+F59</f>
        <v>6095</v>
      </c>
    </row>
    <row r="60" spans="1:7" x14ac:dyDescent="0.2">
      <c r="A60" s="7" t="s">
        <v>49</v>
      </c>
      <c r="B60" s="6">
        <v>4836</v>
      </c>
      <c r="C60" s="6">
        <v>3723</v>
      </c>
      <c r="D60" s="6">
        <v>772</v>
      </c>
      <c r="E60" s="6">
        <v>0</v>
      </c>
      <c r="F60" s="6">
        <f t="shared" si="13"/>
        <v>772</v>
      </c>
      <c r="G60" s="7">
        <f t="shared" si="14"/>
        <v>9331</v>
      </c>
    </row>
    <row r="61" spans="1:7" x14ac:dyDescent="0.2">
      <c r="A61" s="7" t="s">
        <v>50</v>
      </c>
      <c r="B61" s="6">
        <v>9074</v>
      </c>
      <c r="C61" s="6">
        <v>10631</v>
      </c>
      <c r="D61" s="6">
        <v>6351</v>
      </c>
      <c r="E61" s="6">
        <v>0</v>
      </c>
      <c r="F61" s="6">
        <f t="shared" si="13"/>
        <v>6351</v>
      </c>
      <c r="G61" s="7">
        <f t="shared" si="14"/>
        <v>26056</v>
      </c>
    </row>
    <row r="62" spans="1:7" x14ac:dyDescent="0.2">
      <c r="A62" s="7" t="s">
        <v>51</v>
      </c>
      <c r="B62" s="6">
        <v>13938</v>
      </c>
      <c r="C62" s="6">
        <v>10736</v>
      </c>
      <c r="D62" s="6">
        <v>3788</v>
      </c>
      <c r="E62" s="6">
        <v>5</v>
      </c>
      <c r="F62" s="6">
        <f t="shared" si="13"/>
        <v>3793</v>
      </c>
      <c r="G62" s="7">
        <f t="shared" si="14"/>
        <v>28467</v>
      </c>
    </row>
    <row r="63" spans="1:7" x14ac:dyDescent="0.2">
      <c r="A63" s="7" t="s">
        <v>52</v>
      </c>
      <c r="B63" s="6">
        <v>159178</v>
      </c>
      <c r="C63" s="6">
        <v>115808</v>
      </c>
      <c r="D63" s="6">
        <v>62117</v>
      </c>
      <c r="E63" s="6">
        <v>56</v>
      </c>
      <c r="F63" s="6">
        <f t="shared" si="13"/>
        <v>62173</v>
      </c>
      <c r="G63" s="7">
        <f t="shared" si="14"/>
        <v>337159</v>
      </c>
    </row>
    <row r="64" spans="1:7" x14ac:dyDescent="0.2">
      <c r="A64" s="7" t="s">
        <v>53</v>
      </c>
      <c r="B64" s="6">
        <v>8472</v>
      </c>
      <c r="C64" s="6">
        <v>7126</v>
      </c>
      <c r="D64" s="6">
        <v>2476</v>
      </c>
      <c r="E64" s="6">
        <v>9</v>
      </c>
      <c r="F64" s="6">
        <f t="shared" si="13"/>
        <v>2485</v>
      </c>
      <c r="G64" s="7">
        <f t="shared" si="14"/>
        <v>18083</v>
      </c>
    </row>
    <row r="65" spans="1:7" x14ac:dyDescent="0.2">
      <c r="A65" s="7" t="s">
        <v>54</v>
      </c>
      <c r="B65" s="6">
        <v>6089</v>
      </c>
      <c r="C65" s="6">
        <v>5243</v>
      </c>
      <c r="D65" s="6">
        <v>2581</v>
      </c>
      <c r="E65" s="6">
        <v>17</v>
      </c>
      <c r="F65" s="6">
        <f t="shared" si="13"/>
        <v>2598</v>
      </c>
      <c r="G65" s="7">
        <f t="shared" si="14"/>
        <v>13930</v>
      </c>
    </row>
    <row r="66" spans="1:7" x14ac:dyDescent="0.2">
      <c r="A66" s="7" t="s">
        <v>55</v>
      </c>
      <c r="B66" s="6">
        <v>14598</v>
      </c>
      <c r="C66" s="6">
        <v>9001</v>
      </c>
      <c r="D66" s="6">
        <v>2829</v>
      </c>
      <c r="E66" s="6">
        <v>4</v>
      </c>
      <c r="F66" s="6">
        <f t="shared" si="13"/>
        <v>2833</v>
      </c>
      <c r="G66" s="7">
        <f t="shared" si="14"/>
        <v>26432</v>
      </c>
    </row>
    <row r="67" spans="1:7" customFormat="1" x14ac:dyDescent="0.2">
      <c r="A67" s="5" t="s">
        <v>56</v>
      </c>
      <c r="B67" s="6">
        <v>26103</v>
      </c>
      <c r="C67" s="6">
        <v>20376</v>
      </c>
      <c r="D67" s="6">
        <v>7318</v>
      </c>
      <c r="E67" s="6">
        <v>7</v>
      </c>
      <c r="F67" s="6">
        <f t="shared" ref="F67" si="19">SUM(D67:E67)</f>
        <v>7325</v>
      </c>
      <c r="G67" s="7">
        <f t="shared" ref="G67" si="20">SUM(B67:C67)+F67</f>
        <v>53804</v>
      </c>
    </row>
    <row r="68" spans="1:7" x14ac:dyDescent="0.2">
      <c r="A68" s="7" t="s">
        <v>57</v>
      </c>
      <c r="B68" s="6">
        <v>8451</v>
      </c>
      <c r="C68" s="6">
        <v>8395</v>
      </c>
      <c r="D68" s="6">
        <v>2817</v>
      </c>
      <c r="E68" s="6">
        <v>1</v>
      </c>
      <c r="F68" s="6">
        <f t="shared" si="13"/>
        <v>2818</v>
      </c>
      <c r="G68" s="7">
        <f t="shared" si="14"/>
        <v>19664</v>
      </c>
    </row>
    <row r="69" spans="1:7" x14ac:dyDescent="0.2">
      <c r="A69" s="7" t="s">
        <v>58</v>
      </c>
      <c r="B69" s="6">
        <v>6402</v>
      </c>
      <c r="C69" s="6">
        <v>6975</v>
      </c>
      <c r="D69" s="6">
        <v>2221</v>
      </c>
      <c r="E69" s="6">
        <v>0</v>
      </c>
      <c r="F69" s="6">
        <f t="shared" si="13"/>
        <v>2221</v>
      </c>
      <c r="G69" s="7">
        <f t="shared" si="14"/>
        <v>15598</v>
      </c>
    </row>
    <row r="70" spans="1:7" x14ac:dyDescent="0.2">
      <c r="A70" s="7" t="s">
        <v>59</v>
      </c>
      <c r="B70" s="6">
        <v>11061</v>
      </c>
      <c r="C70" s="6">
        <v>12342</v>
      </c>
      <c r="D70" s="6">
        <v>2176</v>
      </c>
      <c r="E70" s="6">
        <v>7</v>
      </c>
      <c r="F70" s="6">
        <f t="shared" si="13"/>
        <v>2183</v>
      </c>
      <c r="G70" s="7">
        <f t="shared" si="14"/>
        <v>25586</v>
      </c>
    </row>
    <row r="71" spans="1:7" x14ac:dyDescent="0.2">
      <c r="A71" s="7" t="s">
        <v>60</v>
      </c>
      <c r="B71" s="6">
        <v>125026</v>
      </c>
      <c r="C71" s="6">
        <v>59452</v>
      </c>
      <c r="D71" s="6">
        <v>44909</v>
      </c>
      <c r="E71" s="6">
        <v>0</v>
      </c>
      <c r="F71" s="6">
        <f t="shared" si="13"/>
        <v>44909</v>
      </c>
      <c r="G71" s="7">
        <f t="shared" si="14"/>
        <v>229387</v>
      </c>
    </row>
    <row r="72" spans="1:7" x14ac:dyDescent="0.2">
      <c r="A72" s="7" t="s">
        <v>61</v>
      </c>
      <c r="B72" s="6">
        <v>6944</v>
      </c>
      <c r="C72" s="6">
        <v>3353</v>
      </c>
      <c r="D72" s="6">
        <v>1405</v>
      </c>
      <c r="E72" s="6">
        <v>2</v>
      </c>
      <c r="F72" s="6">
        <f t="shared" si="13"/>
        <v>1407</v>
      </c>
      <c r="G72" s="7">
        <f t="shared" si="14"/>
        <v>11704</v>
      </c>
    </row>
    <row r="73" spans="1:7" ht="13.5" thickBot="1" x14ac:dyDescent="0.25">
      <c r="A73" s="21" t="s">
        <v>62</v>
      </c>
      <c r="B73" s="1">
        <v>2982</v>
      </c>
      <c r="C73" s="22">
        <v>2918</v>
      </c>
      <c r="D73" s="22">
        <v>775</v>
      </c>
      <c r="E73" s="8">
        <v>0</v>
      </c>
      <c r="F73" s="6">
        <f t="shared" si="13"/>
        <v>775</v>
      </c>
      <c r="G73" s="7">
        <f t="shared" si="14"/>
        <v>6675</v>
      </c>
    </row>
    <row r="74" spans="1:7" ht="13.5" thickBot="1" x14ac:dyDescent="0.25">
      <c r="A74" s="9" t="s">
        <v>64</v>
      </c>
      <c r="B74" s="9">
        <f t="shared" ref="B74:G74" si="21">SUM(B15:B73)</f>
        <v>1382108</v>
      </c>
      <c r="C74" s="9">
        <f t="shared" si="21"/>
        <v>1041621</v>
      </c>
      <c r="D74" s="9">
        <f t="shared" si="21"/>
        <v>464567</v>
      </c>
      <c r="E74" s="9">
        <f t="shared" si="21"/>
        <v>762</v>
      </c>
      <c r="F74" s="9">
        <f t="shared" si="21"/>
        <v>465329</v>
      </c>
      <c r="G74" s="9">
        <f t="shared" si="21"/>
        <v>2889058</v>
      </c>
    </row>
    <row r="75" spans="1:7" x14ac:dyDescent="0.2">
      <c r="A75" s="23" t="s">
        <v>3</v>
      </c>
      <c r="B75" s="6">
        <v>69628</v>
      </c>
      <c r="C75" s="6">
        <v>10405</v>
      </c>
      <c r="D75" s="6">
        <v>61194</v>
      </c>
      <c r="E75" s="6">
        <v>0</v>
      </c>
      <c r="F75" s="6">
        <f>SUM(D75:E75)</f>
        <v>61194</v>
      </c>
      <c r="G75" s="7">
        <f>SUM(B75:C75)+F75</f>
        <v>141227</v>
      </c>
    </row>
    <row r="76" spans="1:7" x14ac:dyDescent="0.2">
      <c r="A76" s="7" t="s">
        <v>24</v>
      </c>
      <c r="B76" s="6">
        <v>156381</v>
      </c>
      <c r="C76" s="6">
        <v>35251</v>
      </c>
      <c r="D76" s="6">
        <v>116348</v>
      </c>
      <c r="E76" s="6">
        <v>0</v>
      </c>
      <c r="F76" s="6">
        <f>SUM(D76:E76)</f>
        <v>116348</v>
      </c>
      <c r="G76" s="7">
        <f>SUM(B76:C76)+F76</f>
        <v>307980</v>
      </c>
    </row>
    <row r="77" spans="1:7" x14ac:dyDescent="0.2">
      <c r="A77" s="7" t="s">
        <v>31</v>
      </c>
      <c r="B77" s="6">
        <v>150355</v>
      </c>
      <c r="C77" s="6">
        <v>38573</v>
      </c>
      <c r="D77" s="6">
        <v>71885</v>
      </c>
      <c r="E77" s="6">
        <v>0</v>
      </c>
      <c r="F77" s="6">
        <f>SUM(D77:E77)</f>
        <v>71885</v>
      </c>
      <c r="G77" s="7">
        <f>SUM(B77:C77)+F77</f>
        <v>260813</v>
      </c>
    </row>
    <row r="78" spans="1:7" x14ac:dyDescent="0.2">
      <c r="A78" s="7" t="s">
        <v>41</v>
      </c>
      <c r="B78" s="6">
        <v>123338</v>
      </c>
      <c r="C78" s="6">
        <v>33931</v>
      </c>
      <c r="D78" s="6">
        <v>87451</v>
      </c>
      <c r="E78" s="6">
        <v>0</v>
      </c>
      <c r="F78" s="6">
        <f>SUM(D78:E78)</f>
        <v>87451</v>
      </c>
      <c r="G78" s="7">
        <f>SUM(B78:C78)+F78</f>
        <v>244720</v>
      </c>
    </row>
    <row r="79" spans="1:7" ht="13.5" thickBot="1" x14ac:dyDescent="0.25">
      <c r="A79" s="21" t="s">
        <v>43</v>
      </c>
      <c r="B79" s="6">
        <v>39244</v>
      </c>
      <c r="C79" s="6">
        <v>20800</v>
      </c>
      <c r="D79" s="6">
        <v>21148</v>
      </c>
      <c r="E79" s="6">
        <v>0</v>
      </c>
      <c r="F79" s="6">
        <f>SUM(D79:E79)</f>
        <v>21148</v>
      </c>
      <c r="G79" s="7">
        <f>SUM(B79:C79)+F79</f>
        <v>81192</v>
      </c>
    </row>
    <row r="80" spans="1:7" ht="13.5" thickBot="1" x14ac:dyDescent="0.25">
      <c r="A80" s="9" t="s">
        <v>65</v>
      </c>
      <c r="B80" s="9">
        <f t="shared" ref="B80:G80" si="22">SUM(B75:B79)</f>
        <v>538946</v>
      </c>
      <c r="C80" s="9">
        <f t="shared" si="22"/>
        <v>138960</v>
      </c>
      <c r="D80" s="9">
        <f t="shared" si="22"/>
        <v>358026</v>
      </c>
      <c r="E80" s="9">
        <f t="shared" si="22"/>
        <v>0</v>
      </c>
      <c r="F80" s="9">
        <f t="shared" si="22"/>
        <v>358026</v>
      </c>
      <c r="G80" s="9">
        <f t="shared" si="22"/>
        <v>1035932</v>
      </c>
    </row>
    <row r="81" spans="1:7" ht="13.5" thickBot="1" x14ac:dyDescent="0.25">
      <c r="A81" s="10" t="s">
        <v>66</v>
      </c>
      <c r="B81" s="10">
        <f t="shared" ref="B81:G81" si="23">+B74+B80</f>
        <v>1921054</v>
      </c>
      <c r="C81" s="10">
        <f t="shared" si="23"/>
        <v>1180581</v>
      </c>
      <c r="D81" s="10">
        <f t="shared" si="23"/>
        <v>822593</v>
      </c>
      <c r="E81" s="10">
        <f t="shared" si="23"/>
        <v>762</v>
      </c>
      <c r="F81" s="10">
        <f t="shared" si="23"/>
        <v>823355</v>
      </c>
      <c r="G81" s="10">
        <f t="shared" si="23"/>
        <v>3924990</v>
      </c>
    </row>
    <row r="82" spans="1:7" ht="13.5" thickTop="1" x14ac:dyDescent="0.2"/>
    <row r="83" spans="1:7" x14ac:dyDescent="0.2">
      <c r="A83" s="2" t="s">
        <v>67</v>
      </c>
      <c r="B83" s="2">
        <f>+B81</f>
        <v>1921054</v>
      </c>
      <c r="C83" s="2">
        <f>+C81</f>
        <v>1180581</v>
      </c>
      <c r="D83" s="11"/>
      <c r="E83" s="11"/>
      <c r="F83" s="11"/>
      <c r="G83" s="11"/>
    </row>
  </sheetData>
  <mergeCells count="2">
    <mergeCell ref="A1:I1"/>
    <mergeCell ref="B3:G11"/>
  </mergeCells>
  <conditionalFormatting sqref="A48:G81">
    <cfRule type="cellIs" dxfId="0" priority="2" operator="lessThan">
      <formula>0</formula>
    </cfRule>
  </conditionalFormatting>
  <printOptions horizontalCentered="1"/>
  <pageMargins left="0.7" right="0.7" top="0.25" bottom="0.25" header="0.3" footer="0"/>
  <pageSetup scale="90" orientation="landscape" r:id="rId1"/>
  <headerFooter>
    <oddFooter>Page &amp;P of 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 3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2015-03-19T17:05:50Z</dcterms:modified>
</cp:coreProperties>
</file>